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<sst xmlns="http://schemas.openxmlformats.org/spreadsheetml/2006/main" count="731" uniqueCount="60">
  <si>
    <t xml:space="preserve">    Ценовой  лист от 01.02.2010  </t>
  </si>
  <si>
    <t xml:space="preserve"> </t>
  </si>
  <si>
    <t xml:space="preserve">  Поставки пиломатиериалов из Лиственницы и Кедра из Иркутской области и Красноярского края</t>
  </si>
  <si>
    <t>nwlc@bk.ru,  atlantis-1991@bk.ru</t>
  </si>
  <si>
    <t>Цена (рубли), за м2 / за м3</t>
  </si>
  <si>
    <t>При заказе пиломатериала от 30м3 и более - ОПТОВЫЕ ЦЕНЫ</t>
  </si>
  <si>
    <t>При заказе стенового компл. из профил. бруса</t>
  </si>
  <si>
    <t>Опт</t>
  </si>
  <si>
    <t>Розница</t>
  </si>
  <si>
    <t xml:space="preserve">Евровагонка 14 х 80 - 145  (сосна) </t>
  </si>
  <si>
    <t>Сорт</t>
  </si>
  <si>
    <t>М2</t>
  </si>
  <si>
    <t>М3</t>
  </si>
  <si>
    <t xml:space="preserve">Покрываемая ширина: </t>
  </si>
  <si>
    <t>80-145 мм</t>
  </si>
  <si>
    <t>0-1</t>
  </si>
  <si>
    <t>дого-ворная</t>
  </si>
  <si>
    <t xml:space="preserve">Полная ширина с шипом: </t>
  </si>
  <si>
    <t>86-151 мм</t>
  </si>
  <si>
    <t>А</t>
  </si>
  <si>
    <t>Длина:</t>
  </si>
  <si>
    <t>3м, 4м</t>
  </si>
  <si>
    <t>АВ</t>
  </si>
  <si>
    <t>В</t>
  </si>
  <si>
    <t>Толщина:</t>
  </si>
  <si>
    <t>14 мм</t>
  </si>
  <si>
    <t>C</t>
  </si>
  <si>
    <t xml:space="preserve">Влажность: </t>
  </si>
  <si>
    <t>12+/-2%</t>
  </si>
  <si>
    <t>D</t>
  </si>
  <si>
    <t>от 60 м3</t>
  </si>
  <si>
    <t>от 45 м3</t>
  </si>
  <si>
    <t>от 30 м3</t>
  </si>
  <si>
    <t>от 20 м3</t>
  </si>
  <si>
    <t>от 15 м2</t>
  </si>
  <si>
    <t>от 5 м3</t>
  </si>
  <si>
    <t>до 5 м3</t>
  </si>
  <si>
    <t>Кол-во м2 в м3</t>
  </si>
  <si>
    <t xml:space="preserve">Евровагонка 18 х 80 - 145 (сосна) </t>
  </si>
  <si>
    <t>18 мм</t>
  </si>
  <si>
    <t xml:space="preserve">"Блок-хаус" 22 х 100 - 145  (сосна) </t>
  </si>
  <si>
    <t>22 мм</t>
  </si>
  <si>
    <t xml:space="preserve">"Блок-хаус" 26 х 100 - 145  (сосна) </t>
  </si>
  <si>
    <t>26 мм</t>
  </si>
  <si>
    <t xml:space="preserve">"Блок-хаус" 35 х 100 - 145  (сосна) </t>
  </si>
  <si>
    <t xml:space="preserve">"Блок-хаус" 35 х 180  (сосна) </t>
  </si>
  <si>
    <t>Доска для пола  22 х 80 - 145 (сосна)</t>
  </si>
  <si>
    <t>Доска для пола  28 х 80 - 145 (сосна)</t>
  </si>
  <si>
    <t>ЗАВОД №1</t>
  </si>
  <si>
    <t>Доска для пола  34 х 150 - 160 (сосна)</t>
  </si>
  <si>
    <t>150-160 мм</t>
  </si>
  <si>
    <t>156-166 мм</t>
  </si>
  <si>
    <t>34 мм</t>
  </si>
  <si>
    <t>Доска для пола  28 х 80 - 145  (с фаской)</t>
  </si>
  <si>
    <t>Доска для пола  34 х 80 - 145  (с фаской)</t>
  </si>
  <si>
    <t xml:space="preserve">Имитация бруса  20 х 110 (сосна) </t>
  </si>
  <si>
    <t>20 мм</t>
  </si>
  <si>
    <t xml:space="preserve">Имитация бруса  20 х 135 (сосна) </t>
  </si>
  <si>
    <t xml:space="preserve">Имитация бруса  20 х 150 (сосна) </t>
  </si>
  <si>
    <t xml:space="preserve">Имитация бруса  20 х 270 (сосна срощенная)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</si>
</sst>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18"/>
      <color indexed="8"/>
      <name val="Calibri"/>
      <family val="2"/>
    </font>
    <font>
      <b/>
      <sz val="16"/>
      <color indexed="8"/>
      <name val="Calibri"/>
      <family val="0"/>
    </font>
    <font>
      <b/>
      <u val="single"/>
      <sz val="14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12"/>
      <color indexed="9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1"/>
      <color indexed="8"/>
      <name val="Calibri"/>
      <family val="0"/>
    </font>
    <font>
      <sz val="12"/>
      <color indexed="8"/>
      <name val="Arial"/>
      <family val="2"/>
    </font>
    <font>
      <b/>
      <i/>
      <sz val="11"/>
      <name val="Times New Roman"/>
      <family val="1"/>
    </font>
    <font>
      <sz val="10"/>
      <color indexed="9"/>
      <name val="Arial Cyr"/>
      <family val="2"/>
    </font>
    <font>
      <sz val="9"/>
      <name val="Times New Roman Cyr"/>
      <family val="1"/>
    </font>
    <font>
      <b/>
      <sz val="12"/>
      <color indexed="8"/>
      <name val="Calibri"/>
      <family val="0"/>
    </font>
    <font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1" xfId="15" applyFont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2" borderId="15" xfId="0" applyFont="1" applyFill="1" applyBorder="1" applyAlignment="1">
      <alignment/>
    </xf>
    <xf numFmtId="2" fontId="9" fillId="2" borderId="22" xfId="0" applyNumberFormat="1" applyFont="1" applyFill="1" applyBorder="1" applyAlignment="1">
      <alignment horizontal="center"/>
    </xf>
    <xf numFmtId="2" fontId="9" fillId="2" borderId="23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0" fillId="0" borderId="7" xfId="0" applyBorder="1" applyAlignment="1">
      <alignment/>
    </xf>
    <xf numFmtId="0" fontId="15" fillId="2" borderId="6" xfId="0" applyFont="1" applyFill="1" applyBorder="1" applyAlignment="1">
      <alignment/>
    </xf>
    <xf numFmtId="2" fontId="9" fillId="2" borderId="27" xfId="0" applyNumberFormat="1" applyFont="1" applyFill="1" applyBorder="1" applyAlignment="1">
      <alignment horizontal="center"/>
    </xf>
    <xf numFmtId="2" fontId="9" fillId="2" borderId="28" xfId="0" applyNumberFormat="1" applyFon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2" fontId="9" fillId="2" borderId="30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15" fillId="2" borderId="31" xfId="0" applyFont="1" applyFill="1" applyBorder="1" applyAlignment="1">
      <alignment/>
    </xf>
    <xf numFmtId="0" fontId="17" fillId="0" borderId="2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3" fontId="11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15" fillId="2" borderId="32" xfId="0" applyFont="1" applyFill="1" applyBorder="1" applyAlignment="1">
      <alignment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/>
    </xf>
    <xf numFmtId="0" fontId="15" fillId="2" borderId="7" xfId="0" applyFont="1" applyFill="1" applyBorder="1" applyAlignment="1">
      <alignment/>
    </xf>
    <xf numFmtId="3" fontId="11" fillId="0" borderId="37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3" fontId="11" fillId="3" borderId="12" xfId="0" applyNumberFormat="1" applyFont="1" applyFill="1" applyBorder="1" applyAlignment="1">
      <alignment horizontal="center"/>
    </xf>
    <xf numFmtId="3" fontId="11" fillId="3" borderId="37" xfId="0" applyNumberFormat="1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12" fillId="3" borderId="43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center" vertical="center" wrapText="1"/>
    </xf>
    <xf numFmtId="3" fontId="12" fillId="3" borderId="44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45" xfId="0" applyNumberFormat="1" applyFont="1" applyFill="1" applyBorder="1" applyAlignment="1">
      <alignment horizontal="center" vertical="center" wrapText="1"/>
    </xf>
    <xf numFmtId="3" fontId="12" fillId="3" borderId="46" xfId="0" applyNumberFormat="1" applyFont="1" applyFill="1" applyBorder="1" applyAlignment="1">
      <alignment horizontal="center" vertical="center" wrapText="1"/>
    </xf>
    <xf numFmtId="3" fontId="12" fillId="3" borderId="35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12" fillId="3" borderId="34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2" fillId="3" borderId="48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15" applyFont="1" applyBorder="1" applyAlignment="1" applyProtection="1">
      <alignment horizontal="center"/>
      <protection/>
    </xf>
    <xf numFmtId="0" fontId="5" fillId="4" borderId="2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5" borderId="4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6" borderId="22" xfId="0" applyNumberFormat="1" applyFont="1" applyFill="1" applyBorder="1" applyAlignment="1">
      <alignment horizontal="center"/>
    </xf>
    <xf numFmtId="2" fontId="5" fillId="6" borderId="25" xfId="0" applyNumberFormat="1" applyFont="1" applyFill="1" applyBorder="1" applyAlignment="1">
      <alignment horizontal="center"/>
    </xf>
    <xf numFmtId="2" fontId="5" fillId="6" borderId="26" xfId="0" applyNumberFormat="1" applyFont="1" applyFill="1" applyBorder="1" applyAlignment="1">
      <alignment horizontal="center"/>
    </xf>
    <xf numFmtId="2" fontId="5" fillId="7" borderId="22" xfId="0" applyNumberFormat="1" applyFont="1" applyFill="1" applyBorder="1" applyAlignment="1">
      <alignment horizontal="center"/>
    </xf>
    <xf numFmtId="2" fontId="5" fillId="7" borderId="25" xfId="0" applyNumberFormat="1" applyFont="1" applyFill="1" applyBorder="1" applyAlignment="1">
      <alignment horizontal="center"/>
    </xf>
    <xf numFmtId="2" fontId="5" fillId="7" borderId="26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8" fillId="2" borderId="50" xfId="0" applyFont="1" applyFill="1" applyBorder="1" applyAlignment="1">
      <alignment horizontal="left"/>
    </xf>
    <xf numFmtId="0" fontId="9" fillId="2" borderId="29" xfId="0" applyFont="1" applyFill="1" applyBorder="1" applyAlignment="1">
      <alignment/>
    </xf>
    <xf numFmtId="2" fontId="9" fillId="2" borderId="24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0" fontId="0" fillId="0" borderId="5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52" xfId="0" applyFont="1" applyBorder="1" applyAlignment="1">
      <alignment/>
    </xf>
    <xf numFmtId="0" fontId="0" fillId="0" borderId="9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7" fillId="2" borderId="44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53" xfId="0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0" fontId="17" fillId="0" borderId="5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2" fontId="0" fillId="0" borderId="54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Border="1" applyAlignment="1">
      <alignment/>
    </xf>
    <xf numFmtId="0" fontId="0" fillId="0" borderId="18" xfId="0" applyFont="1" applyFill="1" applyBorder="1" applyAlignment="1">
      <alignment/>
    </xf>
    <xf numFmtId="4" fontId="13" fillId="0" borderId="56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56" xfId="0" applyBorder="1" applyAlignment="1">
      <alignment/>
    </xf>
    <xf numFmtId="0" fontId="14" fillId="0" borderId="48" xfId="0" applyFont="1" applyBorder="1" applyAlignment="1">
      <alignment horizontal="center"/>
    </xf>
    <xf numFmtId="0" fontId="14" fillId="0" borderId="46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66</xdr:row>
      <xdr:rowOff>66675</xdr:rowOff>
    </xdr:from>
    <xdr:to>
      <xdr:col>2</xdr:col>
      <xdr:colOff>1504950</xdr:colOff>
      <xdr:row>70</xdr:row>
      <xdr:rowOff>180975</xdr:rowOff>
    </xdr:to>
    <xdr:pic>
      <xdr:nvPicPr>
        <xdr:cNvPr id="1" name="Рисунок 21" descr="0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3849350"/>
          <a:ext cx="1438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39</xdr:row>
      <xdr:rowOff>28575</xdr:rowOff>
    </xdr:from>
    <xdr:to>
      <xdr:col>2</xdr:col>
      <xdr:colOff>1504950</xdr:colOff>
      <xdr:row>43</xdr:row>
      <xdr:rowOff>123825</xdr:rowOff>
    </xdr:to>
    <xdr:pic>
      <xdr:nvPicPr>
        <xdr:cNvPr id="2" name="Рисунок 24" descr="ROSTRA_054preview_1.JPG"/>
        <xdr:cNvPicPr preferRelativeResize="1">
          <a:picLocks noChangeAspect="1"/>
        </xdr:cNvPicPr>
      </xdr:nvPicPr>
      <xdr:blipFill>
        <a:blip r:embed="rId2"/>
        <a:srcRect l="5201" t="34890" r="6936" b="7417"/>
        <a:stretch>
          <a:fillRect/>
        </a:stretch>
      </xdr:blipFill>
      <xdr:spPr>
        <a:xfrm>
          <a:off x="3228975" y="8524875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129</xdr:row>
      <xdr:rowOff>57150</xdr:rowOff>
    </xdr:from>
    <xdr:to>
      <xdr:col>2</xdr:col>
      <xdr:colOff>1533525</xdr:colOff>
      <xdr:row>134</xdr:row>
      <xdr:rowOff>57150</xdr:rowOff>
    </xdr:to>
    <xdr:pic>
      <xdr:nvPicPr>
        <xdr:cNvPr id="3" name="Рисунок 23" descr="tdr_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26165175"/>
          <a:ext cx="1476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138</xdr:row>
      <xdr:rowOff>38100</xdr:rowOff>
    </xdr:from>
    <xdr:to>
      <xdr:col>2</xdr:col>
      <xdr:colOff>1533525</xdr:colOff>
      <xdr:row>142</xdr:row>
      <xdr:rowOff>180975</xdr:rowOff>
    </xdr:to>
    <xdr:pic>
      <xdr:nvPicPr>
        <xdr:cNvPr id="4" name="Рисунок 17" descr="obsh_sht_110_x_14_listv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27908250"/>
          <a:ext cx="1504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20</xdr:row>
      <xdr:rowOff>142875</xdr:rowOff>
    </xdr:from>
    <xdr:to>
      <xdr:col>2</xdr:col>
      <xdr:colOff>1476375</xdr:colOff>
      <xdr:row>25</xdr:row>
      <xdr:rowOff>123825</xdr:rowOff>
    </xdr:to>
    <xdr:pic>
      <xdr:nvPicPr>
        <xdr:cNvPr id="5" name="Рисунок 20" descr="obshivka1(1).jpg"/>
        <xdr:cNvPicPr preferRelativeResize="1">
          <a:picLocks noChangeAspect="1"/>
        </xdr:cNvPicPr>
      </xdr:nvPicPr>
      <xdr:blipFill>
        <a:blip r:embed="rId5"/>
        <a:srcRect l="10345" t="8421" r="12414" b="11578"/>
        <a:stretch>
          <a:fillRect/>
        </a:stretch>
      </xdr:blipFill>
      <xdr:spPr>
        <a:xfrm>
          <a:off x="3248025" y="4924425"/>
          <a:ext cx="142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152400</xdr:rowOff>
    </xdr:from>
    <xdr:to>
      <xdr:col>2</xdr:col>
      <xdr:colOff>1495425</xdr:colOff>
      <xdr:row>16</xdr:row>
      <xdr:rowOff>123825</xdr:rowOff>
    </xdr:to>
    <xdr:pic>
      <xdr:nvPicPr>
        <xdr:cNvPr id="6" name="Рисунок 20" descr="obshivka1(1).jpg"/>
        <xdr:cNvPicPr preferRelativeResize="1">
          <a:picLocks noChangeAspect="1"/>
        </xdr:cNvPicPr>
      </xdr:nvPicPr>
      <xdr:blipFill>
        <a:blip r:embed="rId5"/>
        <a:srcRect l="10345" t="8421" r="12414" b="11578"/>
        <a:stretch>
          <a:fillRect/>
        </a:stretch>
      </xdr:blipFill>
      <xdr:spPr>
        <a:xfrm>
          <a:off x="3228975" y="3171825"/>
          <a:ext cx="1466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30</xdr:row>
      <xdr:rowOff>0</xdr:rowOff>
    </xdr:from>
    <xdr:to>
      <xdr:col>2</xdr:col>
      <xdr:colOff>1552575</xdr:colOff>
      <xdr:row>34</xdr:row>
      <xdr:rowOff>104775</xdr:rowOff>
    </xdr:to>
    <xdr:pic>
      <xdr:nvPicPr>
        <xdr:cNvPr id="7" name="Рисунок 24" descr="ROSTRA_054preview_1.JPG"/>
        <xdr:cNvPicPr preferRelativeResize="1">
          <a:picLocks noChangeAspect="1"/>
        </xdr:cNvPicPr>
      </xdr:nvPicPr>
      <xdr:blipFill>
        <a:blip r:embed="rId2"/>
        <a:srcRect l="5201" t="34890" r="6936" b="7417"/>
        <a:stretch>
          <a:fillRect/>
        </a:stretch>
      </xdr:blipFill>
      <xdr:spPr>
        <a:xfrm>
          <a:off x="3238500" y="6734175"/>
          <a:ext cx="1514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48</xdr:row>
      <xdr:rowOff>47625</xdr:rowOff>
    </xdr:from>
    <xdr:to>
      <xdr:col>2</xdr:col>
      <xdr:colOff>1552575</xdr:colOff>
      <xdr:row>52</xdr:row>
      <xdr:rowOff>152400</xdr:rowOff>
    </xdr:to>
    <xdr:pic>
      <xdr:nvPicPr>
        <xdr:cNvPr id="8" name="Рисунок 24" descr="ROSTRA_054preview_1.JPG"/>
        <xdr:cNvPicPr preferRelativeResize="1">
          <a:picLocks noChangeAspect="1"/>
        </xdr:cNvPicPr>
      </xdr:nvPicPr>
      <xdr:blipFill>
        <a:blip r:embed="rId2"/>
        <a:srcRect l="5201" t="34890" r="6936" b="7417"/>
        <a:stretch>
          <a:fillRect/>
        </a:stretch>
      </xdr:blipFill>
      <xdr:spPr>
        <a:xfrm>
          <a:off x="3267075" y="1030605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57</xdr:row>
      <xdr:rowOff>47625</xdr:rowOff>
    </xdr:from>
    <xdr:to>
      <xdr:col>2</xdr:col>
      <xdr:colOff>1533525</xdr:colOff>
      <xdr:row>61</xdr:row>
      <xdr:rowOff>152400</xdr:rowOff>
    </xdr:to>
    <xdr:pic>
      <xdr:nvPicPr>
        <xdr:cNvPr id="9" name="Рисунок 24" descr="ROSTRA_054preview_1.JPG"/>
        <xdr:cNvPicPr preferRelativeResize="1">
          <a:picLocks noChangeAspect="1"/>
        </xdr:cNvPicPr>
      </xdr:nvPicPr>
      <xdr:blipFill>
        <a:blip r:embed="rId2"/>
        <a:srcRect l="5201" t="34890" r="6936" b="7417"/>
        <a:stretch>
          <a:fillRect/>
        </a:stretch>
      </xdr:blipFill>
      <xdr:spPr>
        <a:xfrm>
          <a:off x="3248025" y="12068175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75</xdr:row>
      <xdr:rowOff>85725</xdr:rowOff>
    </xdr:from>
    <xdr:to>
      <xdr:col>2</xdr:col>
      <xdr:colOff>1504950</xdr:colOff>
      <xdr:row>80</xdr:row>
      <xdr:rowOff>9525</xdr:rowOff>
    </xdr:to>
    <xdr:pic>
      <xdr:nvPicPr>
        <xdr:cNvPr id="10" name="Рисунок 21" descr="0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5630525"/>
          <a:ext cx="1438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84</xdr:row>
      <xdr:rowOff>66675</xdr:rowOff>
    </xdr:from>
    <xdr:to>
      <xdr:col>2</xdr:col>
      <xdr:colOff>1504950</xdr:colOff>
      <xdr:row>88</xdr:row>
      <xdr:rowOff>180975</xdr:rowOff>
    </xdr:to>
    <xdr:pic>
      <xdr:nvPicPr>
        <xdr:cNvPr id="11" name="Рисунок 21" descr="0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7373600"/>
          <a:ext cx="1438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93</xdr:row>
      <xdr:rowOff>66675</xdr:rowOff>
    </xdr:from>
    <xdr:to>
      <xdr:col>2</xdr:col>
      <xdr:colOff>1504950</xdr:colOff>
      <xdr:row>97</xdr:row>
      <xdr:rowOff>180975</xdr:rowOff>
    </xdr:to>
    <xdr:pic>
      <xdr:nvPicPr>
        <xdr:cNvPr id="12" name="Рисунок 21" descr="0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135725"/>
          <a:ext cx="1438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102</xdr:row>
      <xdr:rowOff>66675</xdr:rowOff>
    </xdr:from>
    <xdr:to>
      <xdr:col>2</xdr:col>
      <xdr:colOff>1504950</xdr:colOff>
      <xdr:row>106</xdr:row>
      <xdr:rowOff>180975</xdr:rowOff>
    </xdr:to>
    <xdr:pic>
      <xdr:nvPicPr>
        <xdr:cNvPr id="13" name="Рисунок 21" descr="01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0888325"/>
          <a:ext cx="1438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129</xdr:row>
      <xdr:rowOff>38100</xdr:rowOff>
    </xdr:from>
    <xdr:to>
      <xdr:col>2</xdr:col>
      <xdr:colOff>1533525</xdr:colOff>
      <xdr:row>134</xdr:row>
      <xdr:rowOff>28575</xdr:rowOff>
    </xdr:to>
    <xdr:pic>
      <xdr:nvPicPr>
        <xdr:cNvPr id="14" name="Рисунок 17" descr="obsh_sht_110_x_14_listv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26146125"/>
          <a:ext cx="1504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111</xdr:row>
      <xdr:rowOff>57150</xdr:rowOff>
    </xdr:from>
    <xdr:to>
      <xdr:col>2</xdr:col>
      <xdr:colOff>1533525</xdr:colOff>
      <xdr:row>116</xdr:row>
      <xdr:rowOff>57150</xdr:rowOff>
    </xdr:to>
    <xdr:pic>
      <xdr:nvPicPr>
        <xdr:cNvPr id="15" name="Рисунок 23" descr="tdr_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22640925"/>
          <a:ext cx="1476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111</xdr:row>
      <xdr:rowOff>38100</xdr:rowOff>
    </xdr:from>
    <xdr:to>
      <xdr:col>2</xdr:col>
      <xdr:colOff>1533525</xdr:colOff>
      <xdr:row>116</xdr:row>
      <xdr:rowOff>9525</xdr:rowOff>
    </xdr:to>
    <xdr:pic>
      <xdr:nvPicPr>
        <xdr:cNvPr id="16" name="Рисунок 17" descr="obsh_sht_110_x_14_listv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22621875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120</xdr:row>
      <xdr:rowOff>57150</xdr:rowOff>
    </xdr:from>
    <xdr:to>
      <xdr:col>2</xdr:col>
      <xdr:colOff>1533525</xdr:colOff>
      <xdr:row>125</xdr:row>
      <xdr:rowOff>57150</xdr:rowOff>
    </xdr:to>
    <xdr:pic>
      <xdr:nvPicPr>
        <xdr:cNvPr id="17" name="Рисунок 23" descr="tdr_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24403050"/>
          <a:ext cx="1476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120</xdr:row>
      <xdr:rowOff>38100</xdr:rowOff>
    </xdr:from>
    <xdr:to>
      <xdr:col>2</xdr:col>
      <xdr:colOff>1533525</xdr:colOff>
      <xdr:row>125</xdr:row>
      <xdr:rowOff>9525</xdr:rowOff>
    </xdr:to>
    <xdr:pic>
      <xdr:nvPicPr>
        <xdr:cNvPr id="18" name="Рисунок 17" descr="obsh_sht_110_x_14_listv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24384000"/>
          <a:ext cx="150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is-1991@bk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="66" zoomScaleNormal="66" workbookViewId="0" topLeftCell="A88">
      <selection activeCell="AA117" sqref="AA117"/>
    </sheetView>
  </sheetViews>
  <sheetFormatPr defaultColWidth="9.140625" defaultRowHeight="12.75"/>
  <cols>
    <col min="1" max="1" width="24.8515625" style="0" customWidth="1"/>
    <col min="2" max="2" width="23.140625" style="0" customWidth="1"/>
    <col min="3" max="3" width="25.00390625" style="0" customWidth="1"/>
  </cols>
  <sheetData>
    <row r="1" spans="3:7" ht="23.25">
      <c r="C1" s="1"/>
      <c r="F1" s="2"/>
      <c r="G1" s="2" t="s">
        <v>0</v>
      </c>
    </row>
    <row r="2" spans="3:6" ht="23.25">
      <c r="C2" s="1"/>
      <c r="F2" s="2"/>
    </row>
    <row r="3" spans="3:6" ht="23.25">
      <c r="C3" s="1"/>
      <c r="F3" s="2"/>
    </row>
    <row r="4" spans="3:6" ht="23.25">
      <c r="C4" s="1"/>
      <c r="F4" s="2"/>
    </row>
    <row r="5" spans="3:15" ht="23.25">
      <c r="C5" s="1"/>
      <c r="F5" s="2"/>
      <c r="H5" t="s">
        <v>1</v>
      </c>
      <c r="O5" t="s">
        <v>1</v>
      </c>
    </row>
    <row r="6" spans="3:6" ht="23.25">
      <c r="C6" s="1"/>
      <c r="F6" s="2"/>
    </row>
    <row r="7" spans="3:6" ht="23.25">
      <c r="C7" s="1"/>
      <c r="F7" s="2"/>
    </row>
    <row r="8" spans="2:22" ht="21.75" thickBot="1">
      <c r="B8" s="124" t="s">
        <v>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Q8" t="s">
        <v>1</v>
      </c>
      <c r="V8" t="s">
        <v>1</v>
      </c>
    </row>
    <row r="9" spans="1:22" ht="18.75" thickBot="1">
      <c r="A9" s="125" t="s">
        <v>3</v>
      </c>
      <c r="B9" s="125"/>
      <c r="C9" s="125"/>
      <c r="D9" s="3"/>
      <c r="E9" s="126" t="s">
        <v>4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8"/>
    </row>
    <row r="10" spans="1:22" ht="18.75" thickBot="1">
      <c r="A10" s="129" t="s">
        <v>5</v>
      </c>
      <c r="B10" s="129"/>
      <c r="C10" s="129"/>
      <c r="D10" s="130"/>
      <c r="E10" s="131" t="s">
        <v>6</v>
      </c>
      <c r="F10" s="132"/>
      <c r="G10" s="132"/>
      <c r="H10" s="132"/>
      <c r="I10" s="132"/>
      <c r="J10" s="133"/>
      <c r="K10" s="134" t="s">
        <v>7</v>
      </c>
      <c r="L10" s="135"/>
      <c r="M10" s="135"/>
      <c r="N10" s="136"/>
      <c r="O10" s="137" t="s">
        <v>8</v>
      </c>
      <c r="P10" s="138"/>
      <c r="Q10" s="138"/>
      <c r="R10" s="138"/>
      <c r="S10" s="138"/>
      <c r="T10" s="138"/>
      <c r="U10" s="138"/>
      <c r="V10" s="139"/>
    </row>
    <row r="11" spans="1:22" ht="15.75">
      <c r="A11" s="140" t="s">
        <v>9</v>
      </c>
      <c r="B11" s="141"/>
      <c r="C11" s="142"/>
      <c r="D11" s="143" t="s">
        <v>10</v>
      </c>
      <c r="E11" s="31" t="s">
        <v>11</v>
      </c>
      <c r="F11" s="32" t="s">
        <v>12</v>
      </c>
      <c r="G11" s="144" t="s">
        <v>11</v>
      </c>
      <c r="H11" s="32" t="s">
        <v>12</v>
      </c>
      <c r="I11" s="144" t="s">
        <v>11</v>
      </c>
      <c r="J11" s="145" t="s">
        <v>12</v>
      </c>
      <c r="K11" s="31" t="s">
        <v>11</v>
      </c>
      <c r="L11" s="145" t="s">
        <v>12</v>
      </c>
      <c r="M11" s="144" t="s">
        <v>11</v>
      </c>
      <c r="N11" s="35" t="s">
        <v>12</v>
      </c>
      <c r="O11" s="145" t="s">
        <v>11</v>
      </c>
      <c r="P11" s="145" t="s">
        <v>12</v>
      </c>
      <c r="Q11" s="144" t="s">
        <v>11</v>
      </c>
      <c r="R11" s="145" t="s">
        <v>12</v>
      </c>
      <c r="S11" s="144" t="s">
        <v>11</v>
      </c>
      <c r="T11" s="145" t="s">
        <v>12</v>
      </c>
      <c r="U11" s="144" t="s">
        <v>11</v>
      </c>
      <c r="V11" s="35" t="s">
        <v>12</v>
      </c>
    </row>
    <row r="12" spans="1:22" ht="15">
      <c r="A12" s="146" t="s">
        <v>13</v>
      </c>
      <c r="B12" s="10" t="s">
        <v>14</v>
      </c>
      <c r="C12" s="147"/>
      <c r="D12" s="11" t="s">
        <v>15</v>
      </c>
      <c r="E12" s="87" t="s">
        <v>16</v>
      </c>
      <c r="F12" s="105"/>
      <c r="G12" s="107" t="s">
        <v>16</v>
      </c>
      <c r="H12" s="88"/>
      <c r="I12" s="12">
        <v>652</v>
      </c>
      <c r="J12" s="13">
        <v>46551</v>
      </c>
      <c r="K12" s="14">
        <v>772</v>
      </c>
      <c r="L12" s="13">
        <v>55153</v>
      </c>
      <c r="M12" s="15">
        <v>852</v>
      </c>
      <c r="N12" s="16">
        <v>60888</v>
      </c>
      <c r="O12" s="13">
        <v>893</v>
      </c>
      <c r="P12" s="17">
        <v>63755</v>
      </c>
      <c r="Q12" s="12">
        <v>973</v>
      </c>
      <c r="R12" s="13">
        <v>69490</v>
      </c>
      <c r="S12" s="15">
        <v>1013</v>
      </c>
      <c r="T12" s="18">
        <v>72358</v>
      </c>
      <c r="U12" s="13">
        <v>1053</v>
      </c>
      <c r="V12" s="19">
        <v>75225</v>
      </c>
    </row>
    <row r="13" spans="1:22" ht="15">
      <c r="A13" s="146" t="s">
        <v>17</v>
      </c>
      <c r="B13" s="10" t="s">
        <v>18</v>
      </c>
      <c r="C13" s="147"/>
      <c r="D13" s="11" t="s">
        <v>19</v>
      </c>
      <c r="E13" s="89"/>
      <c r="F13" s="106"/>
      <c r="G13" s="108"/>
      <c r="H13" s="90"/>
      <c r="I13" s="12">
        <v>519</v>
      </c>
      <c r="J13" s="13">
        <v>37046</v>
      </c>
      <c r="K13" s="14">
        <v>612</v>
      </c>
      <c r="L13" s="13">
        <v>43747</v>
      </c>
      <c r="M13" s="15">
        <v>675</v>
      </c>
      <c r="N13" s="16">
        <v>48215</v>
      </c>
      <c r="O13" s="13">
        <v>706</v>
      </c>
      <c r="P13" s="17">
        <v>50449</v>
      </c>
      <c r="Q13" s="12">
        <v>769</v>
      </c>
      <c r="R13" s="13">
        <v>54916</v>
      </c>
      <c r="S13" s="15">
        <v>800</v>
      </c>
      <c r="T13" s="18">
        <v>57150</v>
      </c>
      <c r="U13" s="13">
        <v>831</v>
      </c>
      <c r="V13" s="19">
        <v>59384</v>
      </c>
    </row>
    <row r="14" spans="1:22" ht="15">
      <c r="A14" s="146" t="s">
        <v>20</v>
      </c>
      <c r="B14" s="10" t="s">
        <v>21</v>
      </c>
      <c r="C14" s="147"/>
      <c r="D14" s="20" t="s">
        <v>22</v>
      </c>
      <c r="E14" s="89"/>
      <c r="F14" s="106"/>
      <c r="G14" s="108"/>
      <c r="H14" s="90"/>
      <c r="I14" s="12">
        <v>443</v>
      </c>
      <c r="J14" s="13">
        <v>31671</v>
      </c>
      <c r="K14" s="14">
        <v>522</v>
      </c>
      <c r="L14" s="13">
        <v>37298</v>
      </c>
      <c r="M14" s="15">
        <v>575</v>
      </c>
      <c r="N14" s="16">
        <v>41049</v>
      </c>
      <c r="O14" s="13">
        <v>601</v>
      </c>
      <c r="P14" s="17">
        <v>42924</v>
      </c>
      <c r="Q14" s="12">
        <v>653</v>
      </c>
      <c r="R14" s="13">
        <v>46675</v>
      </c>
      <c r="S14" s="15">
        <v>680</v>
      </c>
      <c r="T14" s="18">
        <v>48550</v>
      </c>
      <c r="U14" s="13">
        <v>706</v>
      </c>
      <c r="V14" s="19">
        <v>50426</v>
      </c>
    </row>
    <row r="15" spans="1:22" ht="15">
      <c r="A15" s="146"/>
      <c r="B15" s="10"/>
      <c r="C15" s="147"/>
      <c r="D15" s="20" t="s">
        <v>23</v>
      </c>
      <c r="E15" s="89"/>
      <c r="F15" s="106"/>
      <c r="G15" s="108"/>
      <c r="H15" s="90"/>
      <c r="I15" s="12">
        <v>368</v>
      </c>
      <c r="J15" s="13">
        <v>26297</v>
      </c>
      <c r="K15" s="14">
        <v>432</v>
      </c>
      <c r="L15" s="13">
        <v>30848</v>
      </c>
      <c r="M15" s="15">
        <v>474</v>
      </c>
      <c r="N15" s="16">
        <v>33883</v>
      </c>
      <c r="O15" s="13">
        <v>496</v>
      </c>
      <c r="P15" s="17">
        <v>35400</v>
      </c>
      <c r="Q15" s="12">
        <v>538</v>
      </c>
      <c r="R15" s="13">
        <v>38434</v>
      </c>
      <c r="S15" s="15">
        <v>559</v>
      </c>
      <c r="T15" s="18">
        <v>39951</v>
      </c>
      <c r="U15" s="13">
        <v>581</v>
      </c>
      <c r="V15" s="19">
        <v>41468</v>
      </c>
    </row>
    <row r="16" spans="1:22" ht="15">
      <c r="A16" s="146" t="s">
        <v>24</v>
      </c>
      <c r="B16" s="10" t="s">
        <v>25</v>
      </c>
      <c r="C16" s="147"/>
      <c r="D16" s="11" t="s">
        <v>26</v>
      </c>
      <c r="E16" s="89"/>
      <c r="F16" s="106"/>
      <c r="G16" s="108"/>
      <c r="H16" s="90"/>
      <c r="I16" s="12">
        <v>280</v>
      </c>
      <c r="J16" s="13">
        <v>19983</v>
      </c>
      <c r="K16" s="14">
        <v>326</v>
      </c>
      <c r="L16" s="13">
        <v>23272</v>
      </c>
      <c r="M16" s="15">
        <v>357</v>
      </c>
      <c r="N16" s="16">
        <v>25464</v>
      </c>
      <c r="O16" s="13">
        <v>372</v>
      </c>
      <c r="P16" s="17">
        <v>26561</v>
      </c>
      <c r="Q16" s="12">
        <v>403</v>
      </c>
      <c r="R16" s="13">
        <v>28753</v>
      </c>
      <c r="S16" s="15">
        <v>418</v>
      </c>
      <c r="T16" s="18">
        <v>29849</v>
      </c>
      <c r="U16" s="13">
        <v>433</v>
      </c>
      <c r="V16" s="19">
        <v>30946</v>
      </c>
    </row>
    <row r="17" spans="1:22" ht="15.75" thickBot="1">
      <c r="A17" s="148" t="s">
        <v>27</v>
      </c>
      <c r="B17" s="21" t="s">
        <v>28</v>
      </c>
      <c r="C17" s="147"/>
      <c r="D17" s="11" t="s">
        <v>29</v>
      </c>
      <c r="E17" s="91"/>
      <c r="F17" s="93"/>
      <c r="G17" s="109"/>
      <c r="H17" s="92"/>
      <c r="I17" s="22">
        <v>195</v>
      </c>
      <c r="J17" s="23">
        <v>13912</v>
      </c>
      <c r="K17" s="24">
        <v>224</v>
      </c>
      <c r="L17" s="23">
        <v>15987</v>
      </c>
      <c r="M17" s="22">
        <v>243</v>
      </c>
      <c r="N17" s="25">
        <v>17370</v>
      </c>
      <c r="O17" s="13">
        <v>253</v>
      </c>
      <c r="P17" s="17">
        <v>18061</v>
      </c>
      <c r="Q17" s="12">
        <v>272</v>
      </c>
      <c r="R17" s="13">
        <v>19444</v>
      </c>
      <c r="S17" s="22">
        <v>282</v>
      </c>
      <c r="T17" s="26">
        <v>20136</v>
      </c>
      <c r="U17" s="13">
        <v>292</v>
      </c>
      <c r="V17" s="19">
        <v>20827</v>
      </c>
    </row>
    <row r="18" spans="1:22" ht="15.75" thickBot="1">
      <c r="A18" s="148"/>
      <c r="B18" s="21"/>
      <c r="C18" s="147"/>
      <c r="D18" s="27"/>
      <c r="E18" s="94" t="s">
        <v>30</v>
      </c>
      <c r="F18" s="86"/>
      <c r="G18" s="85" t="s">
        <v>31</v>
      </c>
      <c r="H18" s="84"/>
      <c r="I18" s="104" t="s">
        <v>32</v>
      </c>
      <c r="J18" s="102"/>
      <c r="K18" s="101" t="s">
        <v>30</v>
      </c>
      <c r="L18" s="104"/>
      <c r="M18" s="101" t="s">
        <v>32</v>
      </c>
      <c r="N18" s="102"/>
      <c r="O18" s="85" t="s">
        <v>33</v>
      </c>
      <c r="P18" s="86"/>
      <c r="Q18" s="85" t="s">
        <v>34</v>
      </c>
      <c r="R18" s="86"/>
      <c r="S18" s="85" t="s">
        <v>35</v>
      </c>
      <c r="T18" s="86"/>
      <c r="U18" s="83" t="s">
        <v>36</v>
      </c>
      <c r="V18" s="84"/>
    </row>
    <row r="19" spans="1:22" ht="16.5" thickBot="1">
      <c r="A19" s="149" t="s">
        <v>37</v>
      </c>
      <c r="B19" s="28">
        <f>1/0.014</f>
        <v>71.42857142857143</v>
      </c>
      <c r="C19" s="150"/>
      <c r="D19" s="29"/>
      <c r="E19" s="111"/>
      <c r="F19" s="121"/>
      <c r="G19" s="122"/>
      <c r="H19" s="123"/>
      <c r="I19" s="97"/>
      <c r="J19" s="97"/>
      <c r="K19" s="116"/>
      <c r="L19" s="115"/>
      <c r="M19" s="113"/>
      <c r="N19" s="117"/>
      <c r="O19" s="97"/>
      <c r="P19" s="96"/>
      <c r="Q19" s="95"/>
      <c r="R19" s="96"/>
      <c r="S19" s="95"/>
      <c r="T19" s="96"/>
      <c r="U19" s="95"/>
      <c r="V19" s="100"/>
    </row>
    <row r="20" spans="1:22" ht="15.75">
      <c r="A20" s="151" t="s">
        <v>38</v>
      </c>
      <c r="B20" s="4"/>
      <c r="C20" s="5"/>
      <c r="D20" s="30" t="s">
        <v>10</v>
      </c>
      <c r="E20" s="31" t="s">
        <v>11</v>
      </c>
      <c r="F20" s="32" t="s">
        <v>12</v>
      </c>
      <c r="G20" s="33" t="s">
        <v>11</v>
      </c>
      <c r="H20" s="32" t="s">
        <v>12</v>
      </c>
      <c r="I20" s="33" t="s">
        <v>11</v>
      </c>
      <c r="J20" s="34" t="s">
        <v>12</v>
      </c>
      <c r="K20" s="31" t="s">
        <v>11</v>
      </c>
      <c r="L20" s="34" t="s">
        <v>12</v>
      </c>
      <c r="M20" s="33" t="s">
        <v>11</v>
      </c>
      <c r="N20" s="35" t="s">
        <v>12</v>
      </c>
      <c r="O20" s="34" t="s">
        <v>11</v>
      </c>
      <c r="P20" s="34" t="s">
        <v>12</v>
      </c>
      <c r="Q20" s="33" t="s">
        <v>11</v>
      </c>
      <c r="R20" s="34" t="s">
        <v>12</v>
      </c>
      <c r="S20" s="33" t="s">
        <v>11</v>
      </c>
      <c r="T20" s="34" t="s">
        <v>12</v>
      </c>
      <c r="U20" s="33" t="s">
        <v>11</v>
      </c>
      <c r="V20" s="35" t="s">
        <v>12</v>
      </c>
    </row>
    <row r="21" spans="1:22" ht="15">
      <c r="A21" s="146" t="s">
        <v>13</v>
      </c>
      <c r="B21" s="10" t="s">
        <v>14</v>
      </c>
      <c r="C21" s="152"/>
      <c r="D21" s="36" t="s">
        <v>15</v>
      </c>
      <c r="E21" s="87" t="s">
        <v>16</v>
      </c>
      <c r="F21" s="105"/>
      <c r="G21" s="107" t="s">
        <v>16</v>
      </c>
      <c r="H21" s="88"/>
      <c r="I21" s="12">
        <v>765</v>
      </c>
      <c r="J21" s="13">
        <v>42480</v>
      </c>
      <c r="K21" s="14">
        <v>905</v>
      </c>
      <c r="L21" s="13">
        <v>50268</v>
      </c>
      <c r="M21" s="15">
        <v>998</v>
      </c>
      <c r="N21" s="16">
        <v>55460</v>
      </c>
      <c r="O21" s="13">
        <v>1045</v>
      </c>
      <c r="P21" s="17">
        <v>58056</v>
      </c>
      <c r="Q21" s="12">
        <v>1138</v>
      </c>
      <c r="R21" s="13">
        <v>63248</v>
      </c>
      <c r="S21" s="15">
        <v>1185</v>
      </c>
      <c r="T21" s="18">
        <v>65844</v>
      </c>
      <c r="U21" s="13">
        <v>1232</v>
      </c>
      <c r="V21" s="19">
        <v>68440</v>
      </c>
    </row>
    <row r="22" spans="1:22" ht="15">
      <c r="A22" s="146" t="s">
        <v>17</v>
      </c>
      <c r="B22" s="10" t="s">
        <v>18</v>
      </c>
      <c r="C22" s="152"/>
      <c r="D22" s="36" t="s">
        <v>19</v>
      </c>
      <c r="E22" s="89"/>
      <c r="F22" s="106"/>
      <c r="G22" s="108"/>
      <c r="H22" s="90"/>
      <c r="I22" s="12">
        <v>605</v>
      </c>
      <c r="J22" s="13">
        <v>33630</v>
      </c>
      <c r="K22" s="14">
        <v>714</v>
      </c>
      <c r="L22" s="13">
        <v>39648</v>
      </c>
      <c r="M22" s="15">
        <v>786</v>
      </c>
      <c r="N22" s="16">
        <v>43660</v>
      </c>
      <c r="O22" s="13">
        <v>822</v>
      </c>
      <c r="P22" s="17">
        <v>45666</v>
      </c>
      <c r="Q22" s="12">
        <v>894</v>
      </c>
      <c r="R22" s="13">
        <v>49678</v>
      </c>
      <c r="S22" s="15">
        <v>930</v>
      </c>
      <c r="T22" s="18">
        <v>51684</v>
      </c>
      <c r="U22" s="13">
        <v>966</v>
      </c>
      <c r="V22" s="19">
        <v>53690</v>
      </c>
    </row>
    <row r="23" spans="1:22" ht="15">
      <c r="A23" s="146" t="s">
        <v>20</v>
      </c>
      <c r="B23" s="10" t="s">
        <v>21</v>
      </c>
      <c r="C23" s="152"/>
      <c r="D23" s="37" t="s">
        <v>22</v>
      </c>
      <c r="E23" s="89"/>
      <c r="F23" s="106"/>
      <c r="G23" s="108"/>
      <c r="H23" s="90"/>
      <c r="I23" s="12">
        <v>518</v>
      </c>
      <c r="J23" s="13">
        <v>28763</v>
      </c>
      <c r="K23" s="14">
        <v>609</v>
      </c>
      <c r="L23" s="13">
        <v>33807</v>
      </c>
      <c r="M23" s="15">
        <v>669</v>
      </c>
      <c r="N23" s="16">
        <v>37170</v>
      </c>
      <c r="O23" s="13">
        <v>699</v>
      </c>
      <c r="P23" s="17">
        <v>38852</v>
      </c>
      <c r="Q23" s="12">
        <v>760</v>
      </c>
      <c r="R23" s="13">
        <v>42215</v>
      </c>
      <c r="S23" s="15">
        <v>790</v>
      </c>
      <c r="T23" s="18">
        <v>43896</v>
      </c>
      <c r="U23" s="13">
        <v>820</v>
      </c>
      <c r="V23" s="19">
        <v>45578</v>
      </c>
    </row>
    <row r="24" spans="1:22" ht="15">
      <c r="A24" s="146"/>
      <c r="B24" s="10"/>
      <c r="C24" s="152"/>
      <c r="D24" s="20" t="s">
        <v>23</v>
      </c>
      <c r="E24" s="89"/>
      <c r="F24" s="106"/>
      <c r="G24" s="108"/>
      <c r="H24" s="90"/>
      <c r="I24" s="12">
        <v>430</v>
      </c>
      <c r="J24" s="13">
        <v>23895</v>
      </c>
      <c r="K24" s="14">
        <v>503</v>
      </c>
      <c r="L24" s="13">
        <v>27966</v>
      </c>
      <c r="M24" s="15">
        <v>552</v>
      </c>
      <c r="N24" s="16">
        <v>30680</v>
      </c>
      <c r="O24" s="13">
        <v>577</v>
      </c>
      <c r="P24" s="17">
        <v>32037</v>
      </c>
      <c r="Q24" s="12">
        <v>626</v>
      </c>
      <c r="R24" s="13">
        <v>34751</v>
      </c>
      <c r="S24" s="15">
        <v>650</v>
      </c>
      <c r="T24" s="18">
        <v>36108</v>
      </c>
      <c r="U24" s="13">
        <v>674</v>
      </c>
      <c r="V24" s="19">
        <v>37465</v>
      </c>
    </row>
    <row r="25" spans="1:22" ht="15">
      <c r="A25" s="146" t="s">
        <v>24</v>
      </c>
      <c r="B25" s="10" t="s">
        <v>39</v>
      </c>
      <c r="C25" s="152"/>
      <c r="D25" s="11" t="s">
        <v>26</v>
      </c>
      <c r="E25" s="89"/>
      <c r="F25" s="106"/>
      <c r="G25" s="108"/>
      <c r="H25" s="90"/>
      <c r="I25" s="12">
        <v>297</v>
      </c>
      <c r="J25" s="13">
        <v>16519</v>
      </c>
      <c r="K25" s="14">
        <v>344</v>
      </c>
      <c r="L25" s="13">
        <v>19115</v>
      </c>
      <c r="M25" s="15">
        <v>375</v>
      </c>
      <c r="N25" s="16">
        <v>20846</v>
      </c>
      <c r="O25" s="13">
        <v>391</v>
      </c>
      <c r="P25" s="17">
        <v>21711</v>
      </c>
      <c r="Q25" s="12">
        <v>453</v>
      </c>
      <c r="R25" s="13">
        <v>23442</v>
      </c>
      <c r="S25" s="15">
        <v>438</v>
      </c>
      <c r="T25" s="18">
        <v>24307</v>
      </c>
      <c r="U25" s="13">
        <v>453</v>
      </c>
      <c r="V25" s="19">
        <v>25172</v>
      </c>
    </row>
    <row r="26" spans="1:22" ht="15.75" thickBot="1">
      <c r="A26" s="148" t="s">
        <v>27</v>
      </c>
      <c r="B26" s="21" t="s">
        <v>28</v>
      </c>
      <c r="C26" s="152"/>
      <c r="D26" s="11" t="s">
        <v>29</v>
      </c>
      <c r="E26" s="91"/>
      <c r="F26" s="93"/>
      <c r="G26" s="109"/>
      <c r="H26" s="92"/>
      <c r="I26" s="22">
        <v>209</v>
      </c>
      <c r="J26" s="23">
        <v>11611</v>
      </c>
      <c r="K26" s="24">
        <v>238</v>
      </c>
      <c r="L26" s="23">
        <v>13225</v>
      </c>
      <c r="M26" s="12">
        <v>257</v>
      </c>
      <c r="N26" s="19">
        <v>14302</v>
      </c>
      <c r="O26" s="13">
        <v>267</v>
      </c>
      <c r="P26" s="17">
        <v>14840</v>
      </c>
      <c r="Q26" s="12">
        <v>306</v>
      </c>
      <c r="R26" s="13">
        <v>15916</v>
      </c>
      <c r="S26" s="12">
        <v>296</v>
      </c>
      <c r="T26" s="17">
        <v>16454</v>
      </c>
      <c r="U26" s="13">
        <v>306</v>
      </c>
      <c r="V26" s="19">
        <v>16992</v>
      </c>
    </row>
    <row r="27" spans="1:22" ht="15.75" thickBot="1">
      <c r="A27" s="148"/>
      <c r="B27" s="21"/>
      <c r="C27" s="152"/>
      <c r="D27" s="38"/>
      <c r="E27" s="94" t="s">
        <v>30</v>
      </c>
      <c r="F27" s="86"/>
      <c r="G27" s="85" t="s">
        <v>31</v>
      </c>
      <c r="H27" s="84"/>
      <c r="I27" s="104" t="s">
        <v>32</v>
      </c>
      <c r="J27" s="102"/>
      <c r="K27" s="101" t="s">
        <v>30</v>
      </c>
      <c r="L27" s="104"/>
      <c r="M27" s="101" t="s">
        <v>32</v>
      </c>
      <c r="N27" s="102"/>
      <c r="O27" s="85" t="s">
        <v>33</v>
      </c>
      <c r="P27" s="86"/>
      <c r="Q27" s="85" t="s">
        <v>34</v>
      </c>
      <c r="R27" s="86"/>
      <c r="S27" s="85" t="s">
        <v>35</v>
      </c>
      <c r="T27" s="86"/>
      <c r="U27" s="83" t="s">
        <v>36</v>
      </c>
      <c r="V27" s="84"/>
    </row>
    <row r="28" spans="1:22" ht="16.5" thickBot="1">
      <c r="A28" s="149" t="s">
        <v>37</v>
      </c>
      <c r="B28" s="28">
        <f>1/0.018</f>
        <v>55.55555555555556</v>
      </c>
      <c r="C28" s="153"/>
      <c r="D28" s="39" t="s">
        <v>1</v>
      </c>
      <c r="E28" s="116"/>
      <c r="F28" s="114"/>
      <c r="G28" s="113"/>
      <c r="H28" s="117"/>
      <c r="I28" s="99"/>
      <c r="J28" s="99"/>
      <c r="K28" s="98"/>
      <c r="L28" s="99"/>
      <c r="M28" s="118"/>
      <c r="N28" s="119"/>
      <c r="O28" s="99"/>
      <c r="P28" s="120"/>
      <c r="Q28" s="118"/>
      <c r="R28" s="99"/>
      <c r="S28" s="118"/>
      <c r="T28" s="120"/>
      <c r="U28" s="99"/>
      <c r="V28" s="119"/>
    </row>
    <row r="29" spans="1:22" ht="15.75">
      <c r="A29" s="151" t="s">
        <v>40</v>
      </c>
      <c r="B29" s="4"/>
      <c r="C29" s="5"/>
      <c r="D29" s="40" t="s">
        <v>10</v>
      </c>
      <c r="E29" s="41" t="s">
        <v>11</v>
      </c>
      <c r="F29" s="42" t="s">
        <v>12</v>
      </c>
      <c r="G29" s="43" t="s">
        <v>11</v>
      </c>
      <c r="H29" s="42" t="s">
        <v>12</v>
      </c>
      <c r="I29" s="43" t="s">
        <v>11</v>
      </c>
      <c r="J29" s="44" t="s">
        <v>12</v>
      </c>
      <c r="K29" s="31" t="s">
        <v>11</v>
      </c>
      <c r="L29" s="34" t="s">
        <v>12</v>
      </c>
      <c r="M29" s="33" t="s">
        <v>11</v>
      </c>
      <c r="N29" s="35" t="s">
        <v>12</v>
      </c>
      <c r="O29" s="34" t="s">
        <v>11</v>
      </c>
      <c r="P29" s="34" t="s">
        <v>12</v>
      </c>
      <c r="Q29" s="33" t="s">
        <v>11</v>
      </c>
      <c r="R29" s="34" t="s">
        <v>12</v>
      </c>
      <c r="S29" s="33" t="s">
        <v>11</v>
      </c>
      <c r="T29" s="32" t="s">
        <v>12</v>
      </c>
      <c r="U29" s="34" t="s">
        <v>11</v>
      </c>
      <c r="V29" s="35" t="s">
        <v>12</v>
      </c>
    </row>
    <row r="30" spans="1:22" ht="15">
      <c r="A30" s="146" t="s">
        <v>13</v>
      </c>
      <c r="B30" s="10"/>
      <c r="C30" s="152" t="s">
        <v>1</v>
      </c>
      <c r="D30" s="36" t="s">
        <v>15</v>
      </c>
      <c r="E30" s="87" t="s">
        <v>16</v>
      </c>
      <c r="F30" s="105"/>
      <c r="G30" s="107" t="s">
        <v>16</v>
      </c>
      <c r="H30" s="88"/>
      <c r="I30" s="45">
        <v>945</v>
      </c>
      <c r="J30" s="45">
        <v>42976</v>
      </c>
      <c r="K30" s="14">
        <v>1119</v>
      </c>
      <c r="L30" s="13">
        <v>50863</v>
      </c>
      <c r="M30" s="15">
        <v>1235</v>
      </c>
      <c r="N30" s="16">
        <v>56121</v>
      </c>
      <c r="O30" s="13">
        <v>1292</v>
      </c>
      <c r="P30" s="17">
        <v>58750</v>
      </c>
      <c r="Q30" s="13">
        <v>1408</v>
      </c>
      <c r="R30" s="13">
        <v>64008</v>
      </c>
      <c r="S30" s="15">
        <v>1466</v>
      </c>
      <c r="T30" s="18">
        <v>66637</v>
      </c>
      <c r="U30" s="13">
        <v>1524</v>
      </c>
      <c r="V30" s="19">
        <v>69266</v>
      </c>
    </row>
    <row r="31" spans="1:22" ht="15">
      <c r="A31" s="146" t="s">
        <v>17</v>
      </c>
      <c r="B31" s="10"/>
      <c r="C31" s="152"/>
      <c r="D31" s="36" t="s">
        <v>19</v>
      </c>
      <c r="E31" s="89"/>
      <c r="F31" s="106"/>
      <c r="G31" s="108"/>
      <c r="H31" s="90"/>
      <c r="I31" s="13">
        <v>751</v>
      </c>
      <c r="J31" s="13">
        <v>34126</v>
      </c>
      <c r="K31" s="14">
        <v>885</v>
      </c>
      <c r="L31" s="13">
        <v>40243</v>
      </c>
      <c r="M31" s="15">
        <v>975</v>
      </c>
      <c r="N31" s="16">
        <v>44321</v>
      </c>
      <c r="O31" s="13">
        <v>1020</v>
      </c>
      <c r="P31" s="17">
        <v>46360</v>
      </c>
      <c r="Q31" s="13">
        <v>1110</v>
      </c>
      <c r="R31" s="13">
        <v>50438</v>
      </c>
      <c r="S31" s="15">
        <v>1154</v>
      </c>
      <c r="T31" s="18">
        <v>52477</v>
      </c>
      <c r="U31" s="13">
        <v>1199</v>
      </c>
      <c r="V31" s="19">
        <v>54516</v>
      </c>
    </row>
    <row r="32" spans="1:22" ht="15">
      <c r="A32" s="146" t="s">
        <v>20</v>
      </c>
      <c r="B32" s="10" t="s">
        <v>21</v>
      </c>
      <c r="C32" s="152"/>
      <c r="D32" s="37" t="s">
        <v>22</v>
      </c>
      <c r="E32" s="89"/>
      <c r="F32" s="106"/>
      <c r="G32" s="108"/>
      <c r="H32" s="90"/>
      <c r="I32" s="13">
        <v>639</v>
      </c>
      <c r="J32" s="13">
        <v>29063</v>
      </c>
      <c r="K32" s="14">
        <v>752</v>
      </c>
      <c r="L32" s="13">
        <v>34168</v>
      </c>
      <c r="M32" s="15">
        <v>827</v>
      </c>
      <c r="N32" s="16">
        <v>37571</v>
      </c>
      <c r="O32" s="13">
        <v>864</v>
      </c>
      <c r="P32" s="17">
        <v>39273</v>
      </c>
      <c r="Q32" s="13">
        <v>939</v>
      </c>
      <c r="R32" s="13">
        <v>42676</v>
      </c>
      <c r="S32" s="15">
        <v>976</v>
      </c>
      <c r="T32" s="18">
        <v>44377</v>
      </c>
      <c r="U32" s="13">
        <v>1014</v>
      </c>
      <c r="V32" s="19">
        <v>46079</v>
      </c>
    </row>
    <row r="33" spans="1:22" ht="15">
      <c r="A33" s="146"/>
      <c r="B33" s="10"/>
      <c r="C33" s="152"/>
      <c r="D33" s="20" t="s">
        <v>23</v>
      </c>
      <c r="E33" s="89"/>
      <c r="F33" s="106"/>
      <c r="G33" s="108"/>
      <c r="H33" s="90"/>
      <c r="I33" s="13">
        <v>528</v>
      </c>
      <c r="J33" s="13">
        <v>24001</v>
      </c>
      <c r="K33" s="14">
        <v>618</v>
      </c>
      <c r="L33" s="13">
        <v>28093</v>
      </c>
      <c r="M33" s="15">
        <v>678</v>
      </c>
      <c r="N33" s="16">
        <v>30822</v>
      </c>
      <c r="O33" s="13">
        <v>708</v>
      </c>
      <c r="P33" s="17">
        <v>32186</v>
      </c>
      <c r="Q33" s="13">
        <v>768</v>
      </c>
      <c r="R33" s="13">
        <v>34914</v>
      </c>
      <c r="S33" s="15">
        <v>798</v>
      </c>
      <c r="T33" s="18">
        <v>36278</v>
      </c>
      <c r="U33" s="13">
        <v>828</v>
      </c>
      <c r="V33" s="19">
        <v>37642</v>
      </c>
    </row>
    <row r="34" spans="1:22" ht="15">
      <c r="A34" s="146" t="s">
        <v>24</v>
      </c>
      <c r="B34" s="10" t="s">
        <v>41</v>
      </c>
      <c r="C34" s="152"/>
      <c r="D34" s="11" t="s">
        <v>26</v>
      </c>
      <c r="E34" s="89"/>
      <c r="F34" s="106"/>
      <c r="G34" s="108"/>
      <c r="H34" s="90"/>
      <c r="I34" s="13">
        <v>405</v>
      </c>
      <c r="J34" s="13">
        <v>18426</v>
      </c>
      <c r="K34" s="14">
        <v>471</v>
      </c>
      <c r="L34" s="13">
        <v>21403</v>
      </c>
      <c r="M34" s="15">
        <v>515</v>
      </c>
      <c r="N34" s="16">
        <v>23388</v>
      </c>
      <c r="O34" s="13">
        <v>536</v>
      </c>
      <c r="P34" s="17">
        <v>24380</v>
      </c>
      <c r="Q34" s="13">
        <v>580</v>
      </c>
      <c r="R34" s="13">
        <v>26365</v>
      </c>
      <c r="S34" s="15">
        <v>602</v>
      </c>
      <c r="T34" s="18">
        <v>27357</v>
      </c>
      <c r="U34" s="13">
        <v>624</v>
      </c>
      <c r="V34" s="19">
        <v>28350</v>
      </c>
    </row>
    <row r="35" spans="1:22" ht="15.75" thickBot="1">
      <c r="A35" s="148" t="s">
        <v>27</v>
      </c>
      <c r="B35" s="21" t="s">
        <v>28</v>
      </c>
      <c r="C35" s="152"/>
      <c r="D35" s="11" t="s">
        <v>29</v>
      </c>
      <c r="E35" s="91"/>
      <c r="F35" s="93"/>
      <c r="G35" s="109"/>
      <c r="H35" s="92"/>
      <c r="I35" s="23">
        <v>290</v>
      </c>
      <c r="J35" s="23">
        <v>13204</v>
      </c>
      <c r="K35" s="24">
        <v>333</v>
      </c>
      <c r="L35" s="23">
        <v>15137</v>
      </c>
      <c r="M35" s="22">
        <v>361</v>
      </c>
      <c r="N35" s="25">
        <v>16426</v>
      </c>
      <c r="O35" s="13">
        <v>376</v>
      </c>
      <c r="P35" s="17">
        <v>17070</v>
      </c>
      <c r="Q35" s="13">
        <v>404</v>
      </c>
      <c r="R35" s="13">
        <v>18358</v>
      </c>
      <c r="S35" s="22">
        <v>418</v>
      </c>
      <c r="T35" s="26">
        <v>19003</v>
      </c>
      <c r="U35" s="13">
        <v>432</v>
      </c>
      <c r="V35" s="19">
        <v>19647</v>
      </c>
    </row>
    <row r="36" spans="1:22" ht="15.75" thickBot="1">
      <c r="A36" s="148"/>
      <c r="B36" s="21"/>
      <c r="C36" s="152"/>
      <c r="D36" s="46"/>
      <c r="E36" s="101" t="s">
        <v>30</v>
      </c>
      <c r="F36" s="103"/>
      <c r="G36" s="101" t="s">
        <v>31</v>
      </c>
      <c r="H36" s="102"/>
      <c r="I36" s="101" t="s">
        <v>32</v>
      </c>
      <c r="J36" s="102"/>
      <c r="K36" s="101" t="s">
        <v>30</v>
      </c>
      <c r="L36" s="104"/>
      <c r="M36" s="101" t="s">
        <v>32</v>
      </c>
      <c r="N36" s="102"/>
      <c r="O36" s="85" t="s">
        <v>33</v>
      </c>
      <c r="P36" s="86"/>
      <c r="Q36" s="85" t="s">
        <v>34</v>
      </c>
      <c r="R36" s="86"/>
      <c r="S36" s="85" t="s">
        <v>35</v>
      </c>
      <c r="T36" s="86"/>
      <c r="U36" s="83" t="s">
        <v>36</v>
      </c>
      <c r="V36" s="84"/>
    </row>
    <row r="37" spans="1:22" ht="16.5" thickBot="1">
      <c r="A37" s="149" t="s">
        <v>37</v>
      </c>
      <c r="B37" s="28">
        <f>1/0.022</f>
        <v>45.45454545454546</v>
      </c>
      <c r="C37" s="153"/>
      <c r="D37" s="39"/>
      <c r="E37" s="113"/>
      <c r="F37" s="114"/>
      <c r="G37" s="113"/>
      <c r="H37" s="114"/>
      <c r="I37" s="113"/>
      <c r="J37" s="115"/>
      <c r="K37" s="116"/>
      <c r="L37" s="115"/>
      <c r="M37" s="113"/>
      <c r="N37" s="117"/>
      <c r="O37" s="115"/>
      <c r="P37" s="115"/>
      <c r="Q37" s="113"/>
      <c r="R37" s="115"/>
      <c r="S37" s="113"/>
      <c r="T37" s="114"/>
      <c r="U37" s="115"/>
      <c r="V37" s="117"/>
    </row>
    <row r="38" spans="1:22" ht="15.75">
      <c r="A38" s="151" t="s">
        <v>42</v>
      </c>
      <c r="B38" s="4"/>
      <c r="C38" s="5"/>
      <c r="D38" s="40" t="s">
        <v>10</v>
      </c>
      <c r="E38" s="31" t="s">
        <v>11</v>
      </c>
      <c r="F38" s="32" t="s">
        <v>12</v>
      </c>
      <c r="G38" s="33" t="s">
        <v>11</v>
      </c>
      <c r="H38" s="32" t="s">
        <v>12</v>
      </c>
      <c r="I38" s="33" t="s">
        <v>11</v>
      </c>
      <c r="J38" s="34" t="s">
        <v>12</v>
      </c>
      <c r="K38" s="31" t="s">
        <v>11</v>
      </c>
      <c r="L38" s="34" t="s">
        <v>12</v>
      </c>
      <c r="M38" s="7" t="s">
        <v>11</v>
      </c>
      <c r="N38" s="9" t="s">
        <v>12</v>
      </c>
      <c r="O38" s="8" t="s">
        <v>11</v>
      </c>
      <c r="P38" s="8" t="s">
        <v>12</v>
      </c>
      <c r="Q38" s="7" t="s">
        <v>11</v>
      </c>
      <c r="R38" s="8" t="s">
        <v>12</v>
      </c>
      <c r="S38" s="7" t="s">
        <v>11</v>
      </c>
      <c r="T38" s="6" t="s">
        <v>12</v>
      </c>
      <c r="U38" s="8" t="s">
        <v>11</v>
      </c>
      <c r="V38" s="9" t="s">
        <v>12</v>
      </c>
    </row>
    <row r="39" spans="1:22" ht="15">
      <c r="A39" s="146" t="s">
        <v>13</v>
      </c>
      <c r="B39" s="10"/>
      <c r="C39" s="152" t="s">
        <v>1</v>
      </c>
      <c r="D39" s="36" t="s">
        <v>15</v>
      </c>
      <c r="E39" s="87" t="s">
        <v>16</v>
      </c>
      <c r="F39" s="105"/>
      <c r="G39" s="107" t="s">
        <v>16</v>
      </c>
      <c r="H39" s="88"/>
      <c r="I39" s="12">
        <v>1066</v>
      </c>
      <c r="J39" s="13">
        <v>40984</v>
      </c>
      <c r="K39" s="14">
        <v>1260</v>
      </c>
      <c r="L39" s="13">
        <v>48473</v>
      </c>
      <c r="M39" s="15">
        <v>1390</v>
      </c>
      <c r="N39" s="16">
        <v>53463</v>
      </c>
      <c r="O39" s="13">
        <v>1455</v>
      </c>
      <c r="P39" s="17">
        <v>55960</v>
      </c>
      <c r="Q39" s="12">
        <v>1585</v>
      </c>
      <c r="R39" s="13">
        <v>60952</v>
      </c>
      <c r="S39" s="15">
        <v>1650</v>
      </c>
      <c r="T39" s="18">
        <v>63448</v>
      </c>
      <c r="U39" s="13">
        <v>1715</v>
      </c>
      <c r="V39" s="19">
        <v>65944</v>
      </c>
    </row>
    <row r="40" spans="1:22" ht="15">
      <c r="A40" s="146" t="s">
        <v>17</v>
      </c>
      <c r="B40" s="10"/>
      <c r="C40" s="152"/>
      <c r="D40" s="36" t="s">
        <v>19</v>
      </c>
      <c r="E40" s="89"/>
      <c r="F40" s="106"/>
      <c r="G40" s="108"/>
      <c r="H40" s="90"/>
      <c r="I40" s="12">
        <v>844</v>
      </c>
      <c r="J40" s="13">
        <v>32480</v>
      </c>
      <c r="K40" s="14">
        <v>995</v>
      </c>
      <c r="L40" s="13">
        <v>38267</v>
      </c>
      <c r="M40" s="15">
        <v>1095</v>
      </c>
      <c r="N40" s="16">
        <v>42126</v>
      </c>
      <c r="O40" s="13">
        <v>1145</v>
      </c>
      <c r="P40" s="17">
        <v>44055</v>
      </c>
      <c r="Q40" s="12">
        <v>1246</v>
      </c>
      <c r="R40" s="13">
        <v>47914</v>
      </c>
      <c r="S40" s="15">
        <v>1296</v>
      </c>
      <c r="T40" s="18">
        <v>49843</v>
      </c>
      <c r="U40" s="13">
        <v>1346</v>
      </c>
      <c r="V40" s="19">
        <v>51773</v>
      </c>
    </row>
    <row r="41" spans="1:22" ht="15">
      <c r="A41" s="146" t="s">
        <v>20</v>
      </c>
      <c r="B41" s="10" t="s">
        <v>21</v>
      </c>
      <c r="C41" s="152"/>
      <c r="D41" s="37" t="s">
        <v>22</v>
      </c>
      <c r="E41" s="89"/>
      <c r="F41" s="106"/>
      <c r="G41" s="108"/>
      <c r="H41" s="90"/>
      <c r="I41" s="12">
        <v>721</v>
      </c>
      <c r="J41" s="13">
        <v>27718</v>
      </c>
      <c r="K41" s="14">
        <v>846</v>
      </c>
      <c r="L41" s="13">
        <v>32554</v>
      </c>
      <c r="M41" s="15">
        <v>930</v>
      </c>
      <c r="N41" s="16">
        <v>35778</v>
      </c>
      <c r="O41" s="13">
        <v>972</v>
      </c>
      <c r="P41" s="17">
        <v>37389</v>
      </c>
      <c r="Q41" s="12">
        <v>1056</v>
      </c>
      <c r="R41" s="13">
        <v>40613</v>
      </c>
      <c r="S41" s="15">
        <v>1098</v>
      </c>
      <c r="T41" s="18">
        <v>42225</v>
      </c>
      <c r="U41" s="13">
        <v>1140</v>
      </c>
      <c r="V41" s="19">
        <v>43837</v>
      </c>
    </row>
    <row r="42" spans="1:22" ht="15">
      <c r="A42" s="146"/>
      <c r="B42" s="10"/>
      <c r="C42" s="152"/>
      <c r="D42" s="20" t="s">
        <v>23</v>
      </c>
      <c r="E42" s="89"/>
      <c r="F42" s="106"/>
      <c r="G42" s="108"/>
      <c r="H42" s="90"/>
      <c r="I42" s="12">
        <v>597</v>
      </c>
      <c r="J42" s="13">
        <v>22957</v>
      </c>
      <c r="K42" s="14">
        <v>698</v>
      </c>
      <c r="L42" s="13">
        <v>26840</v>
      </c>
      <c r="M42" s="15">
        <v>765</v>
      </c>
      <c r="N42" s="16">
        <v>29429</v>
      </c>
      <c r="O42" s="13">
        <v>799</v>
      </c>
      <c r="P42" s="17">
        <v>30724</v>
      </c>
      <c r="Q42" s="12">
        <v>866</v>
      </c>
      <c r="R42" s="13">
        <v>33313</v>
      </c>
      <c r="S42" s="15">
        <v>900</v>
      </c>
      <c r="T42" s="18">
        <v>34607</v>
      </c>
      <c r="U42" s="13">
        <v>933</v>
      </c>
      <c r="V42" s="19">
        <v>35902</v>
      </c>
    </row>
    <row r="43" spans="1:22" ht="15">
      <c r="A43" s="146" t="s">
        <v>24</v>
      </c>
      <c r="B43" s="10" t="s">
        <v>43</v>
      </c>
      <c r="C43" s="152"/>
      <c r="D43" s="11" t="s">
        <v>26</v>
      </c>
      <c r="E43" s="89"/>
      <c r="F43" s="106"/>
      <c r="G43" s="108"/>
      <c r="H43" s="90"/>
      <c r="I43" s="12">
        <v>437</v>
      </c>
      <c r="J43" s="13">
        <v>16815</v>
      </c>
      <c r="K43" s="14">
        <v>506</v>
      </c>
      <c r="L43" s="13">
        <v>19470</v>
      </c>
      <c r="M43" s="15">
        <v>552</v>
      </c>
      <c r="N43" s="16">
        <v>21240</v>
      </c>
      <c r="O43" s="13">
        <v>575</v>
      </c>
      <c r="P43" s="17">
        <v>22125</v>
      </c>
      <c r="Q43" s="12">
        <v>6212</v>
      </c>
      <c r="R43" s="13">
        <v>23895</v>
      </c>
      <c r="S43" s="15">
        <v>644</v>
      </c>
      <c r="T43" s="18">
        <v>24780</v>
      </c>
      <c r="U43" s="13">
        <v>667</v>
      </c>
      <c r="V43" s="19">
        <v>25665</v>
      </c>
    </row>
    <row r="44" spans="1:22" ht="15.75" thickBot="1">
      <c r="A44" s="148" t="s">
        <v>27</v>
      </c>
      <c r="B44" s="21" t="s">
        <v>28</v>
      </c>
      <c r="C44" s="152"/>
      <c r="D44" s="11" t="s">
        <v>29</v>
      </c>
      <c r="E44" s="91"/>
      <c r="F44" s="93"/>
      <c r="G44" s="109"/>
      <c r="H44" s="92"/>
      <c r="I44" s="22">
        <v>305</v>
      </c>
      <c r="J44" s="23">
        <v>11717</v>
      </c>
      <c r="K44" s="24">
        <v>347</v>
      </c>
      <c r="L44" s="23">
        <v>13353</v>
      </c>
      <c r="M44" s="22">
        <v>376</v>
      </c>
      <c r="N44" s="25">
        <v>14443</v>
      </c>
      <c r="O44" s="13">
        <v>390</v>
      </c>
      <c r="P44" s="17">
        <v>14988</v>
      </c>
      <c r="Q44" s="12">
        <v>418</v>
      </c>
      <c r="R44" s="13">
        <v>16079</v>
      </c>
      <c r="S44" s="22">
        <v>432</v>
      </c>
      <c r="T44" s="26">
        <v>16624</v>
      </c>
      <c r="U44" s="13">
        <v>446</v>
      </c>
      <c r="V44" s="19">
        <v>17169</v>
      </c>
    </row>
    <row r="45" spans="1:22" ht="15.75" thickBot="1">
      <c r="A45" s="148"/>
      <c r="B45" s="21"/>
      <c r="C45" s="152"/>
      <c r="D45" s="46"/>
      <c r="E45" s="101" t="s">
        <v>30</v>
      </c>
      <c r="F45" s="103"/>
      <c r="G45" s="101" t="s">
        <v>31</v>
      </c>
      <c r="H45" s="102"/>
      <c r="I45" s="101" t="s">
        <v>32</v>
      </c>
      <c r="J45" s="102"/>
      <c r="K45" s="101" t="s">
        <v>30</v>
      </c>
      <c r="L45" s="104"/>
      <c r="M45" s="101" t="s">
        <v>32</v>
      </c>
      <c r="N45" s="102"/>
      <c r="O45" s="85" t="s">
        <v>33</v>
      </c>
      <c r="P45" s="86"/>
      <c r="Q45" s="85" t="s">
        <v>34</v>
      </c>
      <c r="R45" s="86"/>
      <c r="S45" s="85" t="s">
        <v>35</v>
      </c>
      <c r="T45" s="86"/>
      <c r="U45" s="83" t="s">
        <v>36</v>
      </c>
      <c r="V45" s="84"/>
    </row>
    <row r="46" spans="1:22" ht="16.5" thickBot="1">
      <c r="A46" s="149" t="s">
        <v>37</v>
      </c>
      <c r="B46" s="28">
        <f>1/0.026</f>
        <v>38.46153846153846</v>
      </c>
      <c r="C46" s="153"/>
      <c r="D46" s="39"/>
      <c r="E46" s="95"/>
      <c r="F46" s="96"/>
      <c r="G46" s="95"/>
      <c r="H46" s="96"/>
      <c r="I46" s="95"/>
      <c r="J46" s="97"/>
      <c r="K46" s="111"/>
      <c r="L46" s="112"/>
      <c r="M46" s="95"/>
      <c r="N46" s="100"/>
      <c r="O46" s="97"/>
      <c r="P46" s="97"/>
      <c r="Q46" s="95"/>
      <c r="R46" s="97"/>
      <c r="S46" s="95"/>
      <c r="T46" s="96"/>
      <c r="U46" s="97"/>
      <c r="V46" s="100"/>
    </row>
    <row r="47" spans="1:22" ht="15.75">
      <c r="A47" s="151" t="s">
        <v>44</v>
      </c>
      <c r="B47" s="4"/>
      <c r="C47" s="5"/>
      <c r="D47" s="47" t="s">
        <v>10</v>
      </c>
      <c r="E47" s="31" t="s">
        <v>11</v>
      </c>
      <c r="F47" s="32" t="s">
        <v>12</v>
      </c>
      <c r="G47" s="33" t="s">
        <v>11</v>
      </c>
      <c r="H47" s="32" t="s">
        <v>12</v>
      </c>
      <c r="I47" s="33" t="s">
        <v>11</v>
      </c>
      <c r="J47" s="34" t="s">
        <v>12</v>
      </c>
      <c r="K47" s="31" t="s">
        <v>11</v>
      </c>
      <c r="L47" s="34" t="s">
        <v>12</v>
      </c>
      <c r="M47" s="33" t="s">
        <v>11</v>
      </c>
      <c r="N47" s="35" t="s">
        <v>12</v>
      </c>
      <c r="O47" s="34" t="s">
        <v>11</v>
      </c>
      <c r="P47" s="34" t="s">
        <v>12</v>
      </c>
      <c r="Q47" s="33" t="s">
        <v>11</v>
      </c>
      <c r="R47" s="34" t="s">
        <v>12</v>
      </c>
      <c r="S47" s="33" t="s">
        <v>11</v>
      </c>
      <c r="T47" s="32" t="s">
        <v>12</v>
      </c>
      <c r="U47" s="34" t="s">
        <v>11</v>
      </c>
      <c r="V47" s="35" t="s">
        <v>12</v>
      </c>
    </row>
    <row r="48" spans="1:22" ht="15">
      <c r="A48" s="146" t="s">
        <v>13</v>
      </c>
      <c r="B48" s="10"/>
      <c r="C48" s="152"/>
      <c r="D48" s="36" t="s">
        <v>15</v>
      </c>
      <c r="E48" s="87" t="s">
        <v>16</v>
      </c>
      <c r="F48" s="105"/>
      <c r="G48" s="107" t="s">
        <v>16</v>
      </c>
      <c r="H48" s="88"/>
      <c r="I48" s="12">
        <v>1487</v>
      </c>
      <c r="J48" s="13">
        <v>42480</v>
      </c>
      <c r="K48" s="14">
        <v>1759</v>
      </c>
      <c r="L48" s="13">
        <v>50268</v>
      </c>
      <c r="M48" s="15">
        <v>1941</v>
      </c>
      <c r="N48" s="16">
        <v>55460</v>
      </c>
      <c r="O48" s="13">
        <v>1941</v>
      </c>
      <c r="P48" s="17">
        <v>55460</v>
      </c>
      <c r="Q48" s="12">
        <v>2214</v>
      </c>
      <c r="R48" s="13">
        <v>63248</v>
      </c>
      <c r="S48" s="15">
        <v>2305</v>
      </c>
      <c r="T48" s="18">
        <v>65844</v>
      </c>
      <c r="U48" s="13">
        <v>2395</v>
      </c>
      <c r="V48" s="19">
        <v>68440</v>
      </c>
    </row>
    <row r="49" spans="1:22" ht="15">
      <c r="A49" s="146" t="s">
        <v>17</v>
      </c>
      <c r="B49" s="10"/>
      <c r="C49" s="152"/>
      <c r="D49" s="36" t="s">
        <v>19</v>
      </c>
      <c r="E49" s="89"/>
      <c r="F49" s="106"/>
      <c r="G49" s="108"/>
      <c r="H49" s="90"/>
      <c r="I49" s="12">
        <v>1177</v>
      </c>
      <c r="J49" s="13">
        <v>33630</v>
      </c>
      <c r="K49" s="14">
        <v>1388</v>
      </c>
      <c r="L49" s="13">
        <v>39648</v>
      </c>
      <c r="M49" s="15">
        <v>1528</v>
      </c>
      <c r="N49" s="16">
        <v>43660</v>
      </c>
      <c r="O49" s="13">
        <v>1598</v>
      </c>
      <c r="P49" s="17">
        <v>45666</v>
      </c>
      <c r="Q49" s="12">
        <v>1739</v>
      </c>
      <c r="R49" s="13">
        <v>49678</v>
      </c>
      <c r="S49" s="15">
        <v>1809</v>
      </c>
      <c r="T49" s="18">
        <v>51684</v>
      </c>
      <c r="U49" s="13">
        <v>1879</v>
      </c>
      <c r="V49" s="19">
        <v>53690</v>
      </c>
    </row>
    <row r="50" spans="1:22" ht="15">
      <c r="A50" s="146" t="s">
        <v>20</v>
      </c>
      <c r="B50" s="10" t="s">
        <v>21</v>
      </c>
      <c r="C50" s="152"/>
      <c r="D50" s="37" t="s">
        <v>22</v>
      </c>
      <c r="E50" s="89"/>
      <c r="F50" s="106"/>
      <c r="G50" s="108"/>
      <c r="H50" s="90"/>
      <c r="I50" s="12">
        <v>928</v>
      </c>
      <c r="J50" s="13">
        <v>26506</v>
      </c>
      <c r="K50" s="14">
        <v>1088</v>
      </c>
      <c r="L50" s="13">
        <v>31099</v>
      </c>
      <c r="M50" s="15">
        <v>1196</v>
      </c>
      <c r="N50" s="16">
        <v>34161</v>
      </c>
      <c r="O50" s="13">
        <v>1249</v>
      </c>
      <c r="P50" s="17">
        <v>35692</v>
      </c>
      <c r="Q50" s="12">
        <v>1356</v>
      </c>
      <c r="R50" s="13">
        <v>38754</v>
      </c>
      <c r="S50" s="15">
        <v>1410</v>
      </c>
      <c r="T50" s="18">
        <v>40285</v>
      </c>
      <c r="U50" s="13">
        <v>1464</v>
      </c>
      <c r="V50" s="19">
        <v>41816</v>
      </c>
    </row>
    <row r="51" spans="1:22" ht="15">
      <c r="A51" s="146"/>
      <c r="B51" s="10"/>
      <c r="C51" s="152"/>
      <c r="D51" s="20" t="s">
        <v>23</v>
      </c>
      <c r="E51" s="89"/>
      <c r="F51" s="106"/>
      <c r="G51" s="108"/>
      <c r="H51" s="90"/>
      <c r="I51" s="12">
        <v>678</v>
      </c>
      <c r="J51" s="13">
        <v>19382</v>
      </c>
      <c r="K51" s="14">
        <v>789</v>
      </c>
      <c r="L51" s="13">
        <v>22550</v>
      </c>
      <c r="M51" s="15">
        <v>863</v>
      </c>
      <c r="N51" s="16">
        <v>24662</v>
      </c>
      <c r="O51" s="13">
        <v>900</v>
      </c>
      <c r="P51" s="17">
        <v>25718</v>
      </c>
      <c r="Q51" s="12">
        <v>974</v>
      </c>
      <c r="R51" s="13">
        <v>27830</v>
      </c>
      <c r="S51" s="15">
        <v>1011</v>
      </c>
      <c r="T51" s="18">
        <v>28886</v>
      </c>
      <c r="U51" s="13">
        <v>1048</v>
      </c>
      <c r="V51" s="19">
        <v>29943</v>
      </c>
    </row>
    <row r="52" spans="1:22" ht="15">
      <c r="A52" s="146" t="s">
        <v>24</v>
      </c>
      <c r="B52" s="10" t="s">
        <v>43</v>
      </c>
      <c r="C52" s="152"/>
      <c r="D52" s="36" t="s">
        <v>26</v>
      </c>
      <c r="E52" s="89"/>
      <c r="F52" s="106"/>
      <c r="G52" s="108"/>
      <c r="H52" s="90"/>
      <c r="I52" s="12">
        <v>520</v>
      </c>
      <c r="J52" s="13">
        <v>14868</v>
      </c>
      <c r="K52" s="14">
        <v>600</v>
      </c>
      <c r="L52" s="13">
        <v>17134</v>
      </c>
      <c r="M52" s="15">
        <v>653</v>
      </c>
      <c r="N52" s="16">
        <v>18644</v>
      </c>
      <c r="O52" s="13">
        <v>679</v>
      </c>
      <c r="P52" s="17">
        <v>19399</v>
      </c>
      <c r="Q52" s="12">
        <v>732</v>
      </c>
      <c r="R52" s="13">
        <v>20910</v>
      </c>
      <c r="S52" s="15">
        <v>758</v>
      </c>
      <c r="T52" s="18">
        <v>21665</v>
      </c>
      <c r="U52" s="13">
        <v>785</v>
      </c>
      <c r="V52" s="19">
        <v>22420</v>
      </c>
    </row>
    <row r="53" spans="1:22" ht="15.75" thickBot="1">
      <c r="A53" s="148" t="s">
        <v>27</v>
      </c>
      <c r="B53" s="21" t="s">
        <v>28</v>
      </c>
      <c r="C53" s="152"/>
      <c r="D53" s="36" t="s">
        <v>29</v>
      </c>
      <c r="E53" s="91"/>
      <c r="F53" s="93"/>
      <c r="G53" s="109"/>
      <c r="H53" s="92"/>
      <c r="I53" s="22">
        <v>409</v>
      </c>
      <c r="J53" s="23">
        <v>11682</v>
      </c>
      <c r="K53" s="24">
        <v>466</v>
      </c>
      <c r="L53" s="26">
        <v>13310</v>
      </c>
      <c r="M53" s="22">
        <v>504</v>
      </c>
      <c r="N53" s="25">
        <v>14396</v>
      </c>
      <c r="O53" s="13">
        <v>523</v>
      </c>
      <c r="P53" s="17">
        <v>14939</v>
      </c>
      <c r="Q53" s="12">
        <v>561</v>
      </c>
      <c r="R53" s="13">
        <v>16024</v>
      </c>
      <c r="S53" s="22">
        <v>580</v>
      </c>
      <c r="T53" s="26">
        <v>16567</v>
      </c>
      <c r="U53" s="13">
        <v>599</v>
      </c>
      <c r="V53" s="19">
        <v>17110</v>
      </c>
    </row>
    <row r="54" spans="1:22" ht="15.75" thickBot="1">
      <c r="A54" s="154"/>
      <c r="B54" s="48"/>
      <c r="C54" s="152"/>
      <c r="D54" s="46"/>
      <c r="E54" s="101" t="s">
        <v>30</v>
      </c>
      <c r="F54" s="103"/>
      <c r="G54" s="101" t="s">
        <v>31</v>
      </c>
      <c r="H54" s="102"/>
      <c r="I54" s="101" t="s">
        <v>32</v>
      </c>
      <c r="J54" s="102"/>
      <c r="K54" s="101" t="s">
        <v>30</v>
      </c>
      <c r="L54" s="104"/>
      <c r="M54" s="101" t="s">
        <v>32</v>
      </c>
      <c r="N54" s="102"/>
      <c r="O54" s="85" t="s">
        <v>33</v>
      </c>
      <c r="P54" s="86"/>
      <c r="Q54" s="85" t="s">
        <v>34</v>
      </c>
      <c r="R54" s="86"/>
      <c r="S54" s="85" t="s">
        <v>35</v>
      </c>
      <c r="T54" s="86"/>
      <c r="U54" s="83" t="s">
        <v>36</v>
      </c>
      <c r="V54" s="84"/>
    </row>
    <row r="55" spans="1:22" ht="16.5" thickBot="1">
      <c r="A55" s="149" t="s">
        <v>37</v>
      </c>
      <c r="B55" s="28">
        <f>1/0.035</f>
        <v>28.57142857142857</v>
      </c>
      <c r="C55" s="49"/>
      <c r="D55" s="50"/>
      <c r="E55" s="95"/>
      <c r="F55" s="96"/>
      <c r="G55" s="95"/>
      <c r="H55" s="96"/>
      <c r="I55" s="95"/>
      <c r="J55" s="97"/>
      <c r="K55" s="110"/>
      <c r="L55" s="97"/>
      <c r="M55" s="95"/>
      <c r="N55" s="100"/>
      <c r="O55" s="97"/>
      <c r="P55" s="97"/>
      <c r="Q55" s="95"/>
      <c r="R55" s="97"/>
      <c r="S55" s="95"/>
      <c r="T55" s="96"/>
      <c r="U55" s="97"/>
      <c r="V55" s="100"/>
    </row>
    <row r="56" spans="1:22" ht="15.75">
      <c r="A56" s="151" t="s">
        <v>45</v>
      </c>
      <c r="B56" s="4"/>
      <c r="C56" s="5"/>
      <c r="D56" s="47" t="s">
        <v>10</v>
      </c>
      <c r="E56" s="31" t="s">
        <v>11</v>
      </c>
      <c r="F56" s="32" t="s">
        <v>12</v>
      </c>
      <c r="G56" s="33" t="s">
        <v>11</v>
      </c>
      <c r="H56" s="32" t="s">
        <v>12</v>
      </c>
      <c r="I56" s="33" t="s">
        <v>11</v>
      </c>
      <c r="J56" s="34" t="s">
        <v>12</v>
      </c>
      <c r="K56" s="31" t="s">
        <v>11</v>
      </c>
      <c r="L56" s="34" t="s">
        <v>12</v>
      </c>
      <c r="M56" s="33" t="s">
        <v>11</v>
      </c>
      <c r="N56" s="35" t="s">
        <v>12</v>
      </c>
      <c r="O56" s="34" t="s">
        <v>11</v>
      </c>
      <c r="P56" s="34" t="s">
        <v>12</v>
      </c>
      <c r="Q56" s="33" t="s">
        <v>11</v>
      </c>
      <c r="R56" s="34" t="s">
        <v>12</v>
      </c>
      <c r="S56" s="33" t="s">
        <v>11</v>
      </c>
      <c r="T56" s="32" t="s">
        <v>12</v>
      </c>
      <c r="U56" s="34" t="s">
        <v>11</v>
      </c>
      <c r="V56" s="35" t="s">
        <v>12</v>
      </c>
    </row>
    <row r="57" spans="1:22" ht="15">
      <c r="A57" s="146" t="s">
        <v>13</v>
      </c>
      <c r="B57" s="10"/>
      <c r="C57" s="152"/>
      <c r="D57" s="36" t="s">
        <v>15</v>
      </c>
      <c r="E57" s="51"/>
      <c r="F57" s="52"/>
      <c r="G57" s="53"/>
      <c r="H57" s="53"/>
      <c r="I57" s="54"/>
      <c r="J57" s="53"/>
      <c r="K57" s="51"/>
      <c r="L57" s="53"/>
      <c r="M57" s="54"/>
      <c r="N57" s="55"/>
      <c r="O57" s="53"/>
      <c r="P57" s="53"/>
      <c r="Q57" s="54"/>
      <c r="R57" s="53"/>
      <c r="S57" s="54"/>
      <c r="T57" s="52"/>
      <c r="U57" s="53"/>
      <c r="V57" s="55"/>
    </row>
    <row r="58" spans="1:22" ht="15">
      <c r="A58" s="146" t="s">
        <v>17</v>
      </c>
      <c r="B58" s="10"/>
      <c r="C58" s="152"/>
      <c r="D58" s="36" t="s">
        <v>19</v>
      </c>
      <c r="E58" s="51"/>
      <c r="F58" s="52"/>
      <c r="G58" s="53"/>
      <c r="H58" s="53"/>
      <c r="I58" s="54"/>
      <c r="J58" s="53"/>
      <c r="K58" s="51"/>
      <c r="L58" s="53"/>
      <c r="M58" s="54"/>
      <c r="N58" s="55"/>
      <c r="O58" s="53"/>
      <c r="P58" s="53"/>
      <c r="Q58" s="54"/>
      <c r="R58" s="53"/>
      <c r="S58" s="54"/>
      <c r="T58" s="52"/>
      <c r="U58" s="53"/>
      <c r="V58" s="55"/>
    </row>
    <row r="59" spans="1:22" ht="15">
      <c r="A59" s="146" t="s">
        <v>20</v>
      </c>
      <c r="B59" s="10" t="s">
        <v>21</v>
      </c>
      <c r="C59" s="152"/>
      <c r="D59" s="37" t="s">
        <v>22</v>
      </c>
      <c r="E59" s="51"/>
      <c r="F59" s="52"/>
      <c r="G59" s="53"/>
      <c r="H59" s="53"/>
      <c r="I59" s="54"/>
      <c r="J59" s="53"/>
      <c r="K59" s="51"/>
      <c r="L59" s="53"/>
      <c r="M59" s="54"/>
      <c r="N59" s="55"/>
      <c r="O59" s="53"/>
      <c r="P59" s="53"/>
      <c r="Q59" s="54"/>
      <c r="R59" s="53"/>
      <c r="S59" s="54"/>
      <c r="T59" s="52"/>
      <c r="U59" s="53"/>
      <c r="V59" s="55"/>
    </row>
    <row r="60" spans="1:22" ht="15">
      <c r="A60" s="146"/>
      <c r="B60" s="10"/>
      <c r="C60" s="152"/>
      <c r="D60" s="20" t="s">
        <v>23</v>
      </c>
      <c r="E60" s="51"/>
      <c r="F60" s="52"/>
      <c r="G60" s="53"/>
      <c r="H60" s="53"/>
      <c r="I60" s="54"/>
      <c r="J60" s="53"/>
      <c r="K60" s="51"/>
      <c r="L60" s="53"/>
      <c r="M60" s="54"/>
      <c r="N60" s="55"/>
      <c r="O60" s="53"/>
      <c r="P60" s="53"/>
      <c r="Q60" s="54"/>
      <c r="R60" s="53"/>
      <c r="S60" s="54"/>
      <c r="T60" s="52"/>
      <c r="U60" s="53"/>
      <c r="V60" s="55"/>
    </row>
    <row r="61" spans="1:22" ht="15">
      <c r="A61" s="146" t="s">
        <v>24</v>
      </c>
      <c r="B61" s="10" t="s">
        <v>43</v>
      </c>
      <c r="C61" s="152"/>
      <c r="D61" s="36" t="s">
        <v>26</v>
      </c>
      <c r="E61" s="51"/>
      <c r="F61" s="52"/>
      <c r="G61" s="53"/>
      <c r="H61" s="53"/>
      <c r="I61" s="54"/>
      <c r="J61" s="53"/>
      <c r="K61" s="51"/>
      <c r="L61" s="53"/>
      <c r="M61" s="54"/>
      <c r="N61" s="55"/>
      <c r="O61" s="53"/>
      <c r="P61" s="53"/>
      <c r="Q61" s="54"/>
      <c r="R61" s="53"/>
      <c r="S61" s="54"/>
      <c r="T61" s="52"/>
      <c r="U61" s="53"/>
      <c r="V61" s="55"/>
    </row>
    <row r="62" spans="1:22" ht="15.75" thickBot="1">
      <c r="A62" s="148" t="s">
        <v>27</v>
      </c>
      <c r="B62" s="21" t="s">
        <v>28</v>
      </c>
      <c r="C62" s="152"/>
      <c r="D62" s="36" t="s">
        <v>29</v>
      </c>
      <c r="E62" s="56"/>
      <c r="F62" s="57"/>
      <c r="G62" s="58"/>
      <c r="H62" s="58"/>
      <c r="I62" s="59"/>
      <c r="J62" s="58"/>
      <c r="K62" s="56"/>
      <c r="L62" s="58"/>
      <c r="M62" s="59"/>
      <c r="N62" s="60"/>
      <c r="O62" s="58"/>
      <c r="P62" s="58"/>
      <c r="Q62" s="59"/>
      <c r="R62" s="58"/>
      <c r="S62" s="59"/>
      <c r="T62" s="57"/>
      <c r="U62" s="58"/>
      <c r="V62" s="60"/>
    </row>
    <row r="63" spans="1:22" ht="15.75" thickBot="1">
      <c r="A63" s="154"/>
      <c r="B63" s="48"/>
      <c r="C63" s="152"/>
      <c r="D63" s="46"/>
      <c r="E63" s="101" t="s">
        <v>30</v>
      </c>
      <c r="F63" s="103"/>
      <c r="G63" s="101" t="s">
        <v>31</v>
      </c>
      <c r="H63" s="102"/>
      <c r="I63" s="101" t="s">
        <v>32</v>
      </c>
      <c r="J63" s="102"/>
      <c r="K63" s="101" t="s">
        <v>30</v>
      </c>
      <c r="L63" s="104"/>
      <c r="M63" s="101" t="s">
        <v>32</v>
      </c>
      <c r="N63" s="102"/>
      <c r="O63" s="85" t="s">
        <v>33</v>
      </c>
      <c r="P63" s="86"/>
      <c r="Q63" s="85" t="s">
        <v>34</v>
      </c>
      <c r="R63" s="86"/>
      <c r="S63" s="85" t="s">
        <v>35</v>
      </c>
      <c r="T63" s="86"/>
      <c r="U63" s="83" t="s">
        <v>36</v>
      </c>
      <c r="V63" s="84"/>
    </row>
    <row r="64" spans="1:22" ht="16.5" thickBot="1">
      <c r="A64" s="149" t="s">
        <v>37</v>
      </c>
      <c r="B64" s="28">
        <f>1/0.035</f>
        <v>28.57142857142857</v>
      </c>
      <c r="C64" s="49"/>
      <c r="D64" s="50"/>
      <c r="E64" s="95"/>
      <c r="F64" s="96"/>
      <c r="G64" s="95"/>
      <c r="H64" s="96"/>
      <c r="I64" s="95"/>
      <c r="J64" s="97"/>
      <c r="K64" s="110"/>
      <c r="L64" s="97"/>
      <c r="M64" s="95"/>
      <c r="N64" s="100"/>
      <c r="O64" s="97"/>
      <c r="P64" s="97"/>
      <c r="Q64" s="95"/>
      <c r="R64" s="97"/>
      <c r="S64" s="95"/>
      <c r="T64" s="96"/>
      <c r="U64" s="97"/>
      <c r="V64" s="100"/>
    </row>
    <row r="65" spans="1:22" ht="15.75">
      <c r="A65" s="151" t="s">
        <v>46</v>
      </c>
      <c r="B65" s="4"/>
      <c r="C65" s="5"/>
      <c r="D65" s="61" t="s">
        <v>10</v>
      </c>
      <c r="E65" s="31" t="s">
        <v>11</v>
      </c>
      <c r="F65" s="32" t="s">
        <v>12</v>
      </c>
      <c r="G65" s="33" t="s">
        <v>11</v>
      </c>
      <c r="H65" s="32" t="s">
        <v>12</v>
      </c>
      <c r="I65" s="33" t="s">
        <v>11</v>
      </c>
      <c r="J65" s="34" t="s">
        <v>12</v>
      </c>
      <c r="K65" s="31" t="s">
        <v>11</v>
      </c>
      <c r="L65" s="34" t="s">
        <v>12</v>
      </c>
      <c r="M65" s="33" t="s">
        <v>11</v>
      </c>
      <c r="N65" s="35" t="s">
        <v>12</v>
      </c>
      <c r="O65" s="34" t="s">
        <v>11</v>
      </c>
      <c r="P65" s="34" t="s">
        <v>12</v>
      </c>
      <c r="Q65" s="33" t="s">
        <v>11</v>
      </c>
      <c r="R65" s="34" t="s">
        <v>12</v>
      </c>
      <c r="S65" s="33" t="s">
        <v>11</v>
      </c>
      <c r="T65" s="32" t="s">
        <v>12</v>
      </c>
      <c r="U65" s="34" t="s">
        <v>11</v>
      </c>
      <c r="V65" s="35" t="s">
        <v>12</v>
      </c>
    </row>
    <row r="66" spans="1:22" ht="15">
      <c r="A66" s="155" t="s">
        <v>13</v>
      </c>
      <c r="B66" s="10" t="s">
        <v>14</v>
      </c>
      <c r="C66" s="152"/>
      <c r="D66" s="36" t="s">
        <v>15</v>
      </c>
      <c r="E66" s="51"/>
      <c r="F66" s="52"/>
      <c r="G66" s="53"/>
      <c r="H66" s="53"/>
      <c r="I66" s="54"/>
      <c r="J66" s="53"/>
      <c r="K66" s="51"/>
      <c r="L66" s="53"/>
      <c r="M66" s="54"/>
      <c r="N66" s="55"/>
      <c r="O66" s="53"/>
      <c r="P66" s="53"/>
      <c r="Q66" s="54"/>
      <c r="R66" s="53"/>
      <c r="S66" s="54"/>
      <c r="T66" s="52"/>
      <c r="U66" s="53"/>
      <c r="V66" s="55"/>
    </row>
    <row r="67" spans="1:22" ht="15">
      <c r="A67" s="155" t="s">
        <v>17</v>
      </c>
      <c r="B67" s="10" t="s">
        <v>18</v>
      </c>
      <c r="C67" s="152"/>
      <c r="D67" s="36" t="s">
        <v>19</v>
      </c>
      <c r="E67" s="51"/>
      <c r="F67" s="52"/>
      <c r="G67" s="53"/>
      <c r="H67" s="53"/>
      <c r="I67" s="54"/>
      <c r="J67" s="53"/>
      <c r="K67" s="51"/>
      <c r="L67" s="53"/>
      <c r="M67" s="54"/>
      <c r="N67" s="55"/>
      <c r="O67" s="53"/>
      <c r="P67" s="53"/>
      <c r="Q67" s="54"/>
      <c r="R67" s="53"/>
      <c r="S67" s="54"/>
      <c r="T67" s="52"/>
      <c r="U67" s="53"/>
      <c r="V67" s="55"/>
    </row>
    <row r="68" spans="1:22" ht="15">
      <c r="A68" s="155" t="s">
        <v>20</v>
      </c>
      <c r="B68" s="10" t="s">
        <v>21</v>
      </c>
      <c r="C68" s="152"/>
      <c r="D68" s="20" t="s">
        <v>22</v>
      </c>
      <c r="E68" s="51"/>
      <c r="F68" s="52"/>
      <c r="G68" s="53"/>
      <c r="H68" s="53"/>
      <c r="I68" s="54"/>
      <c r="J68" s="53"/>
      <c r="K68" s="51"/>
      <c r="L68" s="53"/>
      <c r="M68" s="54"/>
      <c r="N68" s="55"/>
      <c r="O68" s="53"/>
      <c r="P68" s="53"/>
      <c r="Q68" s="54"/>
      <c r="R68" s="53"/>
      <c r="S68" s="54"/>
      <c r="T68" s="52"/>
      <c r="U68" s="53"/>
      <c r="V68" s="55"/>
    </row>
    <row r="69" spans="1:22" ht="15">
      <c r="A69" s="156"/>
      <c r="B69" s="10"/>
      <c r="C69" s="152"/>
      <c r="D69" s="20" t="s">
        <v>23</v>
      </c>
      <c r="E69" s="51"/>
      <c r="F69" s="52"/>
      <c r="G69" s="53"/>
      <c r="H69" s="53"/>
      <c r="I69" s="54"/>
      <c r="J69" s="53"/>
      <c r="K69" s="51"/>
      <c r="L69" s="53"/>
      <c r="M69" s="54"/>
      <c r="N69" s="55"/>
      <c r="O69" s="53"/>
      <c r="P69" s="53"/>
      <c r="Q69" s="54"/>
      <c r="R69" s="53"/>
      <c r="S69" s="54"/>
      <c r="T69" s="52"/>
      <c r="U69" s="53"/>
      <c r="V69" s="55"/>
    </row>
    <row r="70" spans="1:22" ht="15">
      <c r="A70" s="156" t="s">
        <v>24</v>
      </c>
      <c r="B70" s="10" t="s">
        <v>41</v>
      </c>
      <c r="C70" s="152"/>
      <c r="D70" s="36" t="s">
        <v>26</v>
      </c>
      <c r="E70" s="51"/>
      <c r="F70" s="52"/>
      <c r="G70" s="53"/>
      <c r="H70" s="53"/>
      <c r="I70" s="54"/>
      <c r="J70" s="53"/>
      <c r="K70" s="51"/>
      <c r="L70" s="53"/>
      <c r="M70" s="54"/>
      <c r="N70" s="55"/>
      <c r="O70" s="53"/>
      <c r="P70" s="53"/>
      <c r="Q70" s="54"/>
      <c r="R70" s="53"/>
      <c r="S70" s="54"/>
      <c r="T70" s="52"/>
      <c r="U70" s="53"/>
      <c r="V70" s="55"/>
    </row>
    <row r="71" spans="1:22" ht="15.75" thickBot="1">
      <c r="A71" s="148" t="s">
        <v>27</v>
      </c>
      <c r="B71" s="21" t="s">
        <v>28</v>
      </c>
      <c r="C71" s="152"/>
      <c r="D71" s="36" t="s">
        <v>29</v>
      </c>
      <c r="E71" s="56"/>
      <c r="F71" s="57"/>
      <c r="G71" s="58"/>
      <c r="H71" s="58"/>
      <c r="I71" s="59"/>
      <c r="J71" s="58"/>
      <c r="K71" s="56"/>
      <c r="L71" s="58"/>
      <c r="M71" s="59"/>
      <c r="N71" s="60"/>
      <c r="O71" s="58"/>
      <c r="P71" s="58"/>
      <c r="Q71" s="59"/>
      <c r="R71" s="58"/>
      <c r="S71" s="59"/>
      <c r="T71" s="57"/>
      <c r="U71" s="58"/>
      <c r="V71" s="60"/>
    </row>
    <row r="72" spans="1:22" ht="15.75" thickBot="1">
      <c r="A72" s="157"/>
      <c r="B72" s="48"/>
      <c r="C72" s="152"/>
      <c r="D72" s="62"/>
      <c r="E72" s="101" t="s">
        <v>30</v>
      </c>
      <c r="F72" s="103"/>
      <c r="G72" s="101" t="s">
        <v>31</v>
      </c>
      <c r="H72" s="102"/>
      <c r="I72" s="101" t="s">
        <v>32</v>
      </c>
      <c r="J72" s="102"/>
      <c r="K72" s="101" t="s">
        <v>30</v>
      </c>
      <c r="L72" s="104"/>
      <c r="M72" s="101" t="s">
        <v>32</v>
      </c>
      <c r="N72" s="102"/>
      <c r="O72" s="85" t="s">
        <v>33</v>
      </c>
      <c r="P72" s="86"/>
      <c r="Q72" s="85" t="s">
        <v>34</v>
      </c>
      <c r="R72" s="86"/>
      <c r="S72" s="85" t="s">
        <v>35</v>
      </c>
      <c r="T72" s="86"/>
      <c r="U72" s="83" t="s">
        <v>36</v>
      </c>
      <c r="V72" s="84"/>
    </row>
    <row r="73" spans="1:22" ht="16.5" thickBot="1">
      <c r="A73" s="149" t="s">
        <v>37</v>
      </c>
      <c r="B73" s="28">
        <f>1/0.022</f>
        <v>45.45454545454546</v>
      </c>
      <c r="C73" s="152"/>
      <c r="D73" s="63"/>
      <c r="E73" s="95"/>
      <c r="F73" s="96"/>
      <c r="G73" s="95"/>
      <c r="H73" s="96"/>
      <c r="I73" s="95"/>
      <c r="J73" s="97"/>
      <c r="K73" s="110"/>
      <c r="L73" s="97"/>
      <c r="M73" s="95"/>
      <c r="N73" s="100"/>
      <c r="O73" s="97"/>
      <c r="P73" s="96"/>
      <c r="Q73" s="95"/>
      <c r="R73" s="97"/>
      <c r="S73" s="95"/>
      <c r="T73" s="96"/>
      <c r="U73" s="97"/>
      <c r="V73" s="100"/>
    </row>
    <row r="74" spans="1:22" ht="15.75">
      <c r="A74" s="151" t="s">
        <v>47</v>
      </c>
      <c r="B74" s="4"/>
      <c r="C74" s="5" t="s">
        <v>48</v>
      </c>
      <c r="D74" s="30" t="s">
        <v>10</v>
      </c>
      <c r="E74" s="31" t="s">
        <v>11</v>
      </c>
      <c r="F74" s="32" t="s">
        <v>12</v>
      </c>
      <c r="G74" s="33" t="s">
        <v>11</v>
      </c>
      <c r="H74" s="32" t="s">
        <v>12</v>
      </c>
      <c r="I74" s="33" t="s">
        <v>11</v>
      </c>
      <c r="J74" s="34" t="s">
        <v>12</v>
      </c>
      <c r="K74" s="31" t="s">
        <v>11</v>
      </c>
      <c r="L74" s="34" t="s">
        <v>12</v>
      </c>
      <c r="M74" s="33" t="s">
        <v>11</v>
      </c>
      <c r="N74" s="35" t="s">
        <v>12</v>
      </c>
      <c r="O74" s="34" t="s">
        <v>11</v>
      </c>
      <c r="P74" s="34" t="s">
        <v>12</v>
      </c>
      <c r="Q74" s="33" t="s">
        <v>11</v>
      </c>
      <c r="R74" s="34" t="s">
        <v>12</v>
      </c>
      <c r="S74" s="33" t="s">
        <v>11</v>
      </c>
      <c r="T74" s="32" t="s">
        <v>12</v>
      </c>
      <c r="U74" s="34" t="s">
        <v>11</v>
      </c>
      <c r="V74" s="35" t="s">
        <v>12</v>
      </c>
    </row>
    <row r="75" spans="1:22" ht="15">
      <c r="A75" s="155" t="s">
        <v>13</v>
      </c>
      <c r="B75" s="10" t="s">
        <v>14</v>
      </c>
      <c r="C75" s="152"/>
      <c r="D75" s="36" t="s">
        <v>15</v>
      </c>
      <c r="E75" s="87" t="s">
        <v>16</v>
      </c>
      <c r="F75" s="105"/>
      <c r="G75" s="107" t="s">
        <v>16</v>
      </c>
      <c r="H75" s="88"/>
      <c r="I75" s="12">
        <v>1189</v>
      </c>
      <c r="J75" s="13">
        <v>42480</v>
      </c>
      <c r="K75" s="14">
        <v>1408</v>
      </c>
      <c r="L75" s="13">
        <v>50268</v>
      </c>
      <c r="M75" s="15">
        <v>1553</v>
      </c>
      <c r="N75" s="16">
        <v>55460</v>
      </c>
      <c r="O75" s="13">
        <v>1626</v>
      </c>
      <c r="P75" s="17">
        <v>58056</v>
      </c>
      <c r="Q75" s="12">
        <v>1771</v>
      </c>
      <c r="R75" s="13">
        <v>63248</v>
      </c>
      <c r="S75" s="15">
        <v>1844</v>
      </c>
      <c r="T75" s="18">
        <v>65844</v>
      </c>
      <c r="U75" s="13">
        <v>1916</v>
      </c>
      <c r="V75" s="19">
        <v>68440</v>
      </c>
    </row>
    <row r="76" spans="1:22" ht="15">
      <c r="A76" s="155" t="s">
        <v>17</v>
      </c>
      <c r="B76" s="10" t="s">
        <v>18</v>
      </c>
      <c r="C76" s="152"/>
      <c r="D76" s="36" t="s">
        <v>19</v>
      </c>
      <c r="E76" s="89"/>
      <c r="F76" s="106"/>
      <c r="G76" s="108"/>
      <c r="H76" s="90"/>
      <c r="I76" s="12">
        <v>942</v>
      </c>
      <c r="J76" s="13">
        <v>33630</v>
      </c>
      <c r="K76" s="14">
        <v>1110</v>
      </c>
      <c r="L76" s="13">
        <v>39648</v>
      </c>
      <c r="M76" s="15">
        <v>1222</v>
      </c>
      <c r="N76" s="16">
        <v>43660</v>
      </c>
      <c r="O76" s="13">
        <v>1279</v>
      </c>
      <c r="P76" s="17">
        <v>45666</v>
      </c>
      <c r="Q76" s="12">
        <v>1391</v>
      </c>
      <c r="R76" s="13">
        <v>49678</v>
      </c>
      <c r="S76" s="15">
        <v>1447</v>
      </c>
      <c r="T76" s="18">
        <v>51684</v>
      </c>
      <c r="U76" s="13">
        <v>1503</v>
      </c>
      <c r="V76" s="19">
        <v>53690</v>
      </c>
    </row>
    <row r="77" spans="1:22" ht="15">
      <c r="A77" s="155" t="s">
        <v>20</v>
      </c>
      <c r="B77" s="10" t="s">
        <v>21</v>
      </c>
      <c r="C77" s="152"/>
      <c r="D77" s="20" t="s">
        <v>22</v>
      </c>
      <c r="E77" s="89"/>
      <c r="F77" s="106"/>
      <c r="G77" s="108"/>
      <c r="H77" s="90"/>
      <c r="I77" s="12">
        <v>733</v>
      </c>
      <c r="J77" s="13">
        <v>26196</v>
      </c>
      <c r="K77" s="14">
        <v>860</v>
      </c>
      <c r="L77" s="13">
        <v>30727</v>
      </c>
      <c r="M77" s="15">
        <v>945</v>
      </c>
      <c r="N77" s="16">
        <v>33748</v>
      </c>
      <c r="O77" s="13">
        <v>987</v>
      </c>
      <c r="P77" s="17">
        <v>35258</v>
      </c>
      <c r="Q77" s="12">
        <v>1072</v>
      </c>
      <c r="R77" s="13">
        <v>38279</v>
      </c>
      <c r="S77" s="15">
        <v>1114</v>
      </c>
      <c r="T77" s="18">
        <v>39790</v>
      </c>
      <c r="U77" s="13">
        <v>1156</v>
      </c>
      <c r="V77" s="19">
        <v>41300</v>
      </c>
    </row>
    <row r="78" spans="1:22" ht="15">
      <c r="A78" s="156"/>
      <c r="B78" s="10"/>
      <c r="C78" s="152"/>
      <c r="D78" s="20" t="s">
        <v>23</v>
      </c>
      <c r="E78" s="89"/>
      <c r="F78" s="106"/>
      <c r="G78" s="108"/>
      <c r="H78" s="90"/>
      <c r="I78" s="12">
        <v>525</v>
      </c>
      <c r="J78" s="13">
        <v>18762</v>
      </c>
      <c r="K78" s="14">
        <v>611</v>
      </c>
      <c r="L78" s="13">
        <v>21806</v>
      </c>
      <c r="M78" s="15">
        <v>667</v>
      </c>
      <c r="N78" s="16">
        <v>23836</v>
      </c>
      <c r="O78" s="13">
        <v>696</v>
      </c>
      <c r="P78" s="17">
        <v>24851</v>
      </c>
      <c r="Q78" s="12">
        <v>753</v>
      </c>
      <c r="R78" s="13">
        <v>26880</v>
      </c>
      <c r="S78" s="15">
        <v>781</v>
      </c>
      <c r="T78" s="18">
        <v>27895</v>
      </c>
      <c r="U78" s="13">
        <v>809</v>
      </c>
      <c r="V78" s="19">
        <v>28910</v>
      </c>
    </row>
    <row r="79" spans="1:22" ht="15">
      <c r="A79" s="156" t="s">
        <v>24</v>
      </c>
      <c r="B79" s="10" t="s">
        <v>41</v>
      </c>
      <c r="C79" s="152"/>
      <c r="D79" s="36" t="s">
        <v>26</v>
      </c>
      <c r="E79" s="89"/>
      <c r="F79" s="106"/>
      <c r="G79" s="108"/>
      <c r="H79" s="90"/>
      <c r="I79" s="12">
        <v>476</v>
      </c>
      <c r="J79" s="13">
        <v>16992</v>
      </c>
      <c r="K79" s="14">
        <v>551</v>
      </c>
      <c r="L79" s="13">
        <v>19682</v>
      </c>
      <c r="M79" s="15">
        <v>601</v>
      </c>
      <c r="N79" s="16">
        <v>21476</v>
      </c>
      <c r="O79" s="13">
        <v>626</v>
      </c>
      <c r="P79" s="17">
        <v>22373</v>
      </c>
      <c r="Q79" s="12">
        <v>677</v>
      </c>
      <c r="R79" s="13">
        <v>24166</v>
      </c>
      <c r="S79" s="15">
        <v>702</v>
      </c>
      <c r="T79" s="18">
        <v>25063</v>
      </c>
      <c r="U79" s="13">
        <v>727</v>
      </c>
      <c r="V79" s="19">
        <v>25960</v>
      </c>
    </row>
    <row r="80" spans="1:22" ht="15.75" thickBot="1">
      <c r="A80" s="148" t="s">
        <v>27</v>
      </c>
      <c r="B80" s="21" t="s">
        <v>28</v>
      </c>
      <c r="C80" s="152"/>
      <c r="D80" s="36" t="s">
        <v>29</v>
      </c>
      <c r="E80" s="91"/>
      <c r="F80" s="93"/>
      <c r="G80" s="109"/>
      <c r="H80" s="92"/>
      <c r="I80" s="22">
        <v>307</v>
      </c>
      <c r="J80" s="23">
        <v>10974</v>
      </c>
      <c r="K80" s="24">
        <v>349</v>
      </c>
      <c r="L80" s="23">
        <v>12461</v>
      </c>
      <c r="M80" s="22">
        <v>377</v>
      </c>
      <c r="N80" s="25">
        <v>13452</v>
      </c>
      <c r="O80" s="13">
        <v>391</v>
      </c>
      <c r="P80" s="17">
        <v>13948</v>
      </c>
      <c r="Q80" s="12">
        <v>418</v>
      </c>
      <c r="R80" s="13">
        <v>14939</v>
      </c>
      <c r="S80" s="22">
        <v>432</v>
      </c>
      <c r="T80" s="26">
        <v>15434</v>
      </c>
      <c r="U80" s="13">
        <v>446</v>
      </c>
      <c r="V80" s="19">
        <v>15930</v>
      </c>
    </row>
    <row r="81" spans="1:22" ht="15.75" thickBot="1">
      <c r="A81" s="158"/>
      <c r="B81" s="64"/>
      <c r="C81" s="152"/>
      <c r="D81" s="62"/>
      <c r="E81" s="101" t="s">
        <v>30</v>
      </c>
      <c r="F81" s="103"/>
      <c r="G81" s="101" t="s">
        <v>31</v>
      </c>
      <c r="H81" s="102"/>
      <c r="I81" s="101" t="s">
        <v>32</v>
      </c>
      <c r="J81" s="102"/>
      <c r="K81" s="101" t="s">
        <v>30</v>
      </c>
      <c r="L81" s="104"/>
      <c r="M81" s="101" t="s">
        <v>32</v>
      </c>
      <c r="N81" s="102"/>
      <c r="O81" s="85" t="s">
        <v>33</v>
      </c>
      <c r="P81" s="86"/>
      <c r="Q81" s="85" t="s">
        <v>34</v>
      </c>
      <c r="R81" s="86"/>
      <c r="S81" s="85" t="s">
        <v>35</v>
      </c>
      <c r="T81" s="86"/>
      <c r="U81" s="83" t="s">
        <v>36</v>
      </c>
      <c r="V81" s="84"/>
    </row>
    <row r="82" spans="1:22" ht="16.5" thickBot="1">
      <c r="A82" s="149" t="s">
        <v>37</v>
      </c>
      <c r="B82" s="28">
        <f>1/0.028</f>
        <v>35.714285714285715</v>
      </c>
      <c r="C82" s="152"/>
      <c r="D82" s="63"/>
      <c r="E82" s="95"/>
      <c r="F82" s="96"/>
      <c r="G82" s="95"/>
      <c r="H82" s="96"/>
      <c r="I82" s="95"/>
      <c r="J82" s="97"/>
      <c r="K82" s="110"/>
      <c r="L82" s="97"/>
      <c r="M82" s="95"/>
      <c r="N82" s="100"/>
      <c r="O82" s="97"/>
      <c r="P82" s="96"/>
      <c r="Q82" s="95"/>
      <c r="R82" s="97"/>
      <c r="S82" s="95"/>
      <c r="T82" s="96"/>
      <c r="U82" s="97"/>
      <c r="V82" s="100"/>
    </row>
    <row r="83" spans="1:22" ht="15.75">
      <c r="A83" s="151" t="s">
        <v>49</v>
      </c>
      <c r="B83" s="4"/>
      <c r="C83" s="5"/>
      <c r="D83" s="30" t="s">
        <v>10</v>
      </c>
      <c r="E83" s="31" t="s">
        <v>11</v>
      </c>
      <c r="F83" s="32" t="s">
        <v>12</v>
      </c>
      <c r="G83" s="33" t="s">
        <v>11</v>
      </c>
      <c r="H83" s="32" t="s">
        <v>12</v>
      </c>
      <c r="I83" s="33" t="s">
        <v>11</v>
      </c>
      <c r="J83" s="34" t="s">
        <v>12</v>
      </c>
      <c r="K83" s="31" t="s">
        <v>11</v>
      </c>
      <c r="L83" s="34" t="s">
        <v>12</v>
      </c>
      <c r="M83" s="33" t="s">
        <v>11</v>
      </c>
      <c r="N83" s="35" t="s">
        <v>12</v>
      </c>
      <c r="O83" s="34" t="s">
        <v>11</v>
      </c>
      <c r="P83" s="34" t="s">
        <v>12</v>
      </c>
      <c r="Q83" s="33" t="s">
        <v>11</v>
      </c>
      <c r="R83" s="34" t="s">
        <v>12</v>
      </c>
      <c r="S83" s="33" t="s">
        <v>11</v>
      </c>
      <c r="T83" s="32" t="s">
        <v>12</v>
      </c>
      <c r="U83" s="44" t="s">
        <v>11</v>
      </c>
      <c r="V83" s="65" t="s">
        <v>12</v>
      </c>
    </row>
    <row r="84" spans="1:22" ht="15">
      <c r="A84" s="155" t="s">
        <v>13</v>
      </c>
      <c r="B84" s="10" t="s">
        <v>50</v>
      </c>
      <c r="C84" s="152"/>
      <c r="D84" s="36" t="s">
        <v>15</v>
      </c>
      <c r="E84" s="87" t="s">
        <v>16</v>
      </c>
      <c r="F84" s="105"/>
      <c r="G84" s="107" t="s">
        <v>16</v>
      </c>
      <c r="H84" s="88"/>
      <c r="I84" s="12">
        <v>1444</v>
      </c>
      <c r="J84" s="13">
        <v>42480</v>
      </c>
      <c r="K84" s="14">
        <v>1709</v>
      </c>
      <c r="L84" s="13">
        <v>50268</v>
      </c>
      <c r="M84" s="15">
        <v>1886</v>
      </c>
      <c r="N84" s="16">
        <v>55460</v>
      </c>
      <c r="O84" s="13">
        <v>1974</v>
      </c>
      <c r="P84" s="13">
        <v>58056</v>
      </c>
      <c r="Q84" s="15">
        <v>2150</v>
      </c>
      <c r="R84" s="66">
        <v>36248</v>
      </c>
      <c r="S84" s="15">
        <v>2239</v>
      </c>
      <c r="T84" s="18">
        <v>65844</v>
      </c>
      <c r="U84" s="67">
        <v>2327</v>
      </c>
      <c r="V84" s="68">
        <v>68440</v>
      </c>
    </row>
    <row r="85" spans="1:22" ht="15">
      <c r="A85" s="155" t="s">
        <v>17</v>
      </c>
      <c r="B85" s="10" t="s">
        <v>51</v>
      </c>
      <c r="C85" s="152"/>
      <c r="D85" s="36" t="s">
        <v>19</v>
      </c>
      <c r="E85" s="89"/>
      <c r="F85" s="106"/>
      <c r="G85" s="108"/>
      <c r="H85" s="90"/>
      <c r="I85" s="12">
        <v>1143</v>
      </c>
      <c r="J85" s="13">
        <v>33630</v>
      </c>
      <c r="K85" s="14">
        <v>1348</v>
      </c>
      <c r="L85" s="13">
        <v>39648</v>
      </c>
      <c r="M85" s="15">
        <v>1484</v>
      </c>
      <c r="N85" s="16">
        <v>43660</v>
      </c>
      <c r="O85" s="13">
        <v>1553</v>
      </c>
      <c r="P85" s="13">
        <v>45666</v>
      </c>
      <c r="Q85" s="12">
        <v>1689</v>
      </c>
      <c r="R85" s="13">
        <v>49678</v>
      </c>
      <c r="S85" s="15">
        <v>1757</v>
      </c>
      <c r="T85" s="18">
        <v>15684</v>
      </c>
      <c r="U85" s="13">
        <v>1825</v>
      </c>
      <c r="V85" s="19">
        <v>53690</v>
      </c>
    </row>
    <row r="86" spans="1:22" ht="15">
      <c r="A86" s="155" t="s">
        <v>20</v>
      </c>
      <c r="B86" s="10" t="s">
        <v>21</v>
      </c>
      <c r="C86" s="152"/>
      <c r="D86" s="20" t="s">
        <v>22</v>
      </c>
      <c r="E86" s="89"/>
      <c r="F86" s="106"/>
      <c r="G86" s="108"/>
      <c r="H86" s="90"/>
      <c r="I86" s="12">
        <v>891</v>
      </c>
      <c r="J86" s="13">
        <v>26196</v>
      </c>
      <c r="K86" s="14">
        <v>1045</v>
      </c>
      <c r="L86" s="13">
        <v>30727</v>
      </c>
      <c r="M86" s="15">
        <v>1147</v>
      </c>
      <c r="N86" s="16">
        <v>33748</v>
      </c>
      <c r="O86" s="13">
        <v>1199</v>
      </c>
      <c r="P86" s="13">
        <v>35258</v>
      </c>
      <c r="Q86" s="69">
        <v>1301</v>
      </c>
      <c r="R86" s="67">
        <v>38279</v>
      </c>
      <c r="S86" s="15">
        <v>1353</v>
      </c>
      <c r="T86" s="18">
        <v>39790</v>
      </c>
      <c r="U86" s="67">
        <v>1404</v>
      </c>
      <c r="V86" s="68">
        <v>41300</v>
      </c>
    </row>
    <row r="87" spans="1:22" ht="15">
      <c r="A87" s="156"/>
      <c r="B87" s="10"/>
      <c r="C87" s="152"/>
      <c r="D87" s="20" t="s">
        <v>23</v>
      </c>
      <c r="E87" s="89"/>
      <c r="F87" s="106"/>
      <c r="G87" s="108"/>
      <c r="H87" s="90"/>
      <c r="I87" s="12">
        <v>638</v>
      </c>
      <c r="J87" s="13">
        <v>18762</v>
      </c>
      <c r="K87" s="14">
        <v>741</v>
      </c>
      <c r="L87" s="13">
        <v>21806</v>
      </c>
      <c r="M87" s="15">
        <v>810</v>
      </c>
      <c r="N87" s="16">
        <v>23836</v>
      </c>
      <c r="O87" s="13">
        <v>845</v>
      </c>
      <c r="P87" s="13">
        <v>24851</v>
      </c>
      <c r="Q87" s="12">
        <v>914</v>
      </c>
      <c r="R87" s="13">
        <v>26880</v>
      </c>
      <c r="S87" s="15">
        <v>948</v>
      </c>
      <c r="T87" s="18">
        <v>27895</v>
      </c>
      <c r="U87" s="13">
        <v>983</v>
      </c>
      <c r="V87" s="19">
        <v>28910</v>
      </c>
    </row>
    <row r="88" spans="1:22" ht="15">
      <c r="A88" s="156" t="s">
        <v>24</v>
      </c>
      <c r="B88" s="10" t="s">
        <v>52</v>
      </c>
      <c r="C88" s="152"/>
      <c r="D88" s="36" t="s">
        <v>26</v>
      </c>
      <c r="E88" s="89"/>
      <c r="F88" s="106"/>
      <c r="G88" s="108"/>
      <c r="H88" s="90"/>
      <c r="I88" s="12">
        <v>578</v>
      </c>
      <c r="J88" s="13">
        <v>16992</v>
      </c>
      <c r="K88" s="14">
        <v>669</v>
      </c>
      <c r="L88" s="13">
        <v>19682</v>
      </c>
      <c r="M88" s="15">
        <v>730</v>
      </c>
      <c r="N88" s="16">
        <v>21476</v>
      </c>
      <c r="O88" s="13">
        <v>761</v>
      </c>
      <c r="P88" s="13">
        <v>22373</v>
      </c>
      <c r="Q88" s="69">
        <v>822</v>
      </c>
      <c r="R88" s="67">
        <v>24166</v>
      </c>
      <c r="S88" s="15">
        <v>852</v>
      </c>
      <c r="T88" s="18">
        <v>25063</v>
      </c>
      <c r="U88" s="67">
        <v>883</v>
      </c>
      <c r="V88" s="68">
        <v>25960</v>
      </c>
    </row>
    <row r="89" spans="1:22" ht="15.75" thickBot="1">
      <c r="A89" s="159" t="s">
        <v>27</v>
      </c>
      <c r="B89" s="21" t="s">
        <v>28</v>
      </c>
      <c r="C89" s="152"/>
      <c r="D89" s="36" t="s">
        <v>29</v>
      </c>
      <c r="E89" s="91"/>
      <c r="F89" s="93"/>
      <c r="G89" s="109"/>
      <c r="H89" s="92"/>
      <c r="I89" s="22">
        <v>373</v>
      </c>
      <c r="J89" s="23">
        <v>10974</v>
      </c>
      <c r="K89" s="24">
        <v>424</v>
      </c>
      <c r="L89" s="23">
        <v>12461</v>
      </c>
      <c r="M89" s="22">
        <v>457</v>
      </c>
      <c r="N89" s="25">
        <v>13452</v>
      </c>
      <c r="O89" s="23">
        <v>474</v>
      </c>
      <c r="P89" s="23">
        <v>13948</v>
      </c>
      <c r="Q89" s="22">
        <v>508</v>
      </c>
      <c r="R89" s="23">
        <v>14939</v>
      </c>
      <c r="S89" s="22">
        <v>525</v>
      </c>
      <c r="T89" s="26">
        <v>15434</v>
      </c>
      <c r="U89" s="23">
        <v>542</v>
      </c>
      <c r="V89" s="25">
        <v>15930</v>
      </c>
    </row>
    <row r="90" spans="1:22" ht="15.75" thickBot="1">
      <c r="A90" s="158"/>
      <c r="B90" s="64"/>
      <c r="C90" s="152"/>
      <c r="D90" s="62"/>
      <c r="E90" s="101" t="s">
        <v>30</v>
      </c>
      <c r="F90" s="103"/>
      <c r="G90" s="101" t="s">
        <v>31</v>
      </c>
      <c r="H90" s="102"/>
      <c r="I90" s="101" t="s">
        <v>32</v>
      </c>
      <c r="J90" s="102"/>
      <c r="K90" s="101" t="s">
        <v>30</v>
      </c>
      <c r="L90" s="104"/>
      <c r="M90" s="101" t="s">
        <v>32</v>
      </c>
      <c r="N90" s="102"/>
      <c r="O90" s="85" t="s">
        <v>33</v>
      </c>
      <c r="P90" s="86"/>
      <c r="Q90" s="85" t="s">
        <v>34</v>
      </c>
      <c r="R90" s="86"/>
      <c r="S90" s="85" t="s">
        <v>35</v>
      </c>
      <c r="T90" s="86"/>
      <c r="U90" s="83" t="s">
        <v>36</v>
      </c>
      <c r="V90" s="84"/>
    </row>
    <row r="91" spans="1:22" ht="16.5" thickBot="1">
      <c r="A91" s="149" t="s">
        <v>37</v>
      </c>
      <c r="B91" s="28">
        <f>1/0.034</f>
        <v>29.41176470588235</v>
      </c>
      <c r="C91" s="152"/>
      <c r="D91" s="39"/>
      <c r="E91" s="95"/>
      <c r="F91" s="96"/>
      <c r="G91" s="95"/>
      <c r="H91" s="96"/>
      <c r="I91" s="95"/>
      <c r="J91" s="97"/>
      <c r="K91" s="110"/>
      <c r="L91" s="97"/>
      <c r="M91" s="95"/>
      <c r="N91" s="100"/>
      <c r="O91" s="97"/>
      <c r="P91" s="96"/>
      <c r="Q91" s="95"/>
      <c r="R91" s="97"/>
      <c r="S91" s="95"/>
      <c r="T91" s="96"/>
      <c r="U91" s="97"/>
      <c r="V91" s="100"/>
    </row>
    <row r="92" spans="1:22" ht="15.75">
      <c r="A92" s="151" t="s">
        <v>53</v>
      </c>
      <c r="B92" s="4"/>
      <c r="C92" s="5"/>
      <c r="D92" s="61" t="s">
        <v>10</v>
      </c>
      <c r="E92" s="31" t="s">
        <v>11</v>
      </c>
      <c r="F92" s="32" t="s">
        <v>12</v>
      </c>
      <c r="G92" s="33" t="s">
        <v>11</v>
      </c>
      <c r="H92" s="32" t="s">
        <v>12</v>
      </c>
      <c r="I92" s="33" t="s">
        <v>11</v>
      </c>
      <c r="J92" s="34" t="s">
        <v>12</v>
      </c>
      <c r="K92" s="31" t="s">
        <v>11</v>
      </c>
      <c r="L92" s="34" t="s">
        <v>12</v>
      </c>
      <c r="M92" s="33" t="s">
        <v>11</v>
      </c>
      <c r="N92" s="35" t="s">
        <v>12</v>
      </c>
      <c r="O92" s="34" t="s">
        <v>11</v>
      </c>
      <c r="P92" s="34" t="s">
        <v>12</v>
      </c>
      <c r="Q92" s="33" t="s">
        <v>11</v>
      </c>
      <c r="R92" s="34" t="s">
        <v>12</v>
      </c>
      <c r="S92" s="33" t="s">
        <v>11</v>
      </c>
      <c r="T92" s="32" t="s">
        <v>12</v>
      </c>
      <c r="U92" s="34" t="s">
        <v>11</v>
      </c>
      <c r="V92" s="35" t="s">
        <v>12</v>
      </c>
    </row>
    <row r="93" spans="1:22" ht="15">
      <c r="A93" s="155" t="s">
        <v>13</v>
      </c>
      <c r="B93" s="10" t="s">
        <v>50</v>
      </c>
      <c r="C93" s="152"/>
      <c r="D93" s="36" t="s">
        <v>15</v>
      </c>
      <c r="E93" s="87" t="s">
        <v>16</v>
      </c>
      <c r="F93" s="105"/>
      <c r="G93" s="107" t="s">
        <v>16</v>
      </c>
      <c r="H93" s="88"/>
      <c r="I93" s="12">
        <v>1189</v>
      </c>
      <c r="J93" s="13">
        <v>42480</v>
      </c>
      <c r="K93" s="14">
        <v>1408</v>
      </c>
      <c r="L93" s="13">
        <v>50268</v>
      </c>
      <c r="M93" s="15">
        <v>1553</v>
      </c>
      <c r="N93" s="16">
        <v>55460</v>
      </c>
      <c r="O93" s="13">
        <v>1626</v>
      </c>
      <c r="P93" s="13">
        <v>58056</v>
      </c>
      <c r="Q93" s="12">
        <v>1916</v>
      </c>
      <c r="R93" s="13">
        <v>63248</v>
      </c>
      <c r="S93" s="15">
        <v>1844</v>
      </c>
      <c r="T93" s="18">
        <v>65844</v>
      </c>
      <c r="U93" s="66">
        <v>1916</v>
      </c>
      <c r="V93" s="16">
        <v>68440</v>
      </c>
    </row>
    <row r="94" spans="1:22" ht="15">
      <c r="A94" s="155" t="s">
        <v>17</v>
      </c>
      <c r="B94" s="10" t="s">
        <v>51</v>
      </c>
      <c r="C94" s="152"/>
      <c r="D94" s="36" t="s">
        <v>19</v>
      </c>
      <c r="E94" s="89"/>
      <c r="F94" s="106"/>
      <c r="G94" s="108"/>
      <c r="H94" s="90"/>
      <c r="I94" s="12">
        <v>942</v>
      </c>
      <c r="J94" s="13">
        <v>33630</v>
      </c>
      <c r="K94" s="14">
        <v>1110</v>
      </c>
      <c r="L94" s="13">
        <v>39648</v>
      </c>
      <c r="M94" s="15">
        <v>1222</v>
      </c>
      <c r="N94" s="16">
        <v>43660</v>
      </c>
      <c r="O94" s="13">
        <v>1279</v>
      </c>
      <c r="P94" s="13">
        <v>45666</v>
      </c>
      <c r="Q94" s="12">
        <v>1503</v>
      </c>
      <c r="R94" s="67">
        <v>49678</v>
      </c>
      <c r="S94" s="15">
        <v>1447</v>
      </c>
      <c r="T94" s="18">
        <v>51684</v>
      </c>
      <c r="U94" s="13">
        <v>1503</v>
      </c>
      <c r="V94" s="19">
        <v>53690</v>
      </c>
    </row>
    <row r="95" spans="1:22" ht="15">
      <c r="A95" s="155" t="s">
        <v>20</v>
      </c>
      <c r="B95" s="10" t="s">
        <v>21</v>
      </c>
      <c r="C95" s="152"/>
      <c r="D95" s="20" t="s">
        <v>22</v>
      </c>
      <c r="E95" s="89"/>
      <c r="F95" s="106"/>
      <c r="G95" s="108"/>
      <c r="H95" s="90"/>
      <c r="I95" s="12">
        <v>743</v>
      </c>
      <c r="J95" s="13">
        <v>26550</v>
      </c>
      <c r="K95" s="14">
        <v>872</v>
      </c>
      <c r="L95" s="13">
        <v>31152</v>
      </c>
      <c r="M95" s="15">
        <v>958</v>
      </c>
      <c r="N95" s="16">
        <v>34220</v>
      </c>
      <c r="O95" s="13">
        <v>1001</v>
      </c>
      <c r="P95" s="13">
        <v>35754</v>
      </c>
      <c r="Q95" s="12">
        <v>1173</v>
      </c>
      <c r="R95" s="13">
        <v>38822</v>
      </c>
      <c r="S95" s="15">
        <v>1130</v>
      </c>
      <c r="T95" s="18">
        <v>40356</v>
      </c>
      <c r="U95" s="67">
        <v>1173</v>
      </c>
      <c r="V95" s="68">
        <v>41890</v>
      </c>
    </row>
    <row r="96" spans="1:22" ht="15">
      <c r="A96" s="156"/>
      <c r="B96" s="10"/>
      <c r="C96" s="152"/>
      <c r="D96" s="20" t="s">
        <v>23</v>
      </c>
      <c r="E96" s="89"/>
      <c r="F96" s="106"/>
      <c r="G96" s="108"/>
      <c r="H96" s="90"/>
      <c r="I96" s="12">
        <v>545</v>
      </c>
      <c r="J96" s="13">
        <v>19470</v>
      </c>
      <c r="K96" s="14">
        <v>634</v>
      </c>
      <c r="L96" s="13">
        <v>22656</v>
      </c>
      <c r="M96" s="15">
        <v>694</v>
      </c>
      <c r="N96" s="16">
        <v>24780</v>
      </c>
      <c r="O96" s="13">
        <v>724</v>
      </c>
      <c r="P96" s="13">
        <v>25842</v>
      </c>
      <c r="Q96" s="12">
        <v>843</v>
      </c>
      <c r="R96" s="67">
        <v>27966</v>
      </c>
      <c r="S96" s="15">
        <v>813</v>
      </c>
      <c r="T96" s="18">
        <v>29028</v>
      </c>
      <c r="U96" s="13">
        <v>843</v>
      </c>
      <c r="V96" s="19">
        <v>30090</v>
      </c>
    </row>
    <row r="97" spans="1:22" ht="15">
      <c r="A97" s="156" t="s">
        <v>24</v>
      </c>
      <c r="B97" s="10" t="s">
        <v>52</v>
      </c>
      <c r="C97" s="152"/>
      <c r="D97" s="36" t="s">
        <v>26</v>
      </c>
      <c r="E97" s="89"/>
      <c r="F97" s="106"/>
      <c r="G97" s="108"/>
      <c r="H97" s="90"/>
      <c r="I97" s="12">
        <v>493</v>
      </c>
      <c r="J97" s="13">
        <v>17612</v>
      </c>
      <c r="K97" s="14">
        <v>572</v>
      </c>
      <c r="L97" s="13">
        <v>20426</v>
      </c>
      <c r="M97" s="15">
        <v>624</v>
      </c>
      <c r="N97" s="16">
        <v>22302</v>
      </c>
      <c r="O97" s="13">
        <v>651</v>
      </c>
      <c r="P97" s="13">
        <v>23240</v>
      </c>
      <c r="Q97" s="12">
        <v>756</v>
      </c>
      <c r="R97" s="13">
        <v>25116</v>
      </c>
      <c r="S97" s="15">
        <v>730</v>
      </c>
      <c r="T97" s="18">
        <v>26054</v>
      </c>
      <c r="U97" s="13">
        <v>756</v>
      </c>
      <c r="V97" s="19">
        <v>26993</v>
      </c>
    </row>
    <row r="98" spans="1:22" ht="15.75" thickBot="1">
      <c r="A98" s="159" t="s">
        <v>27</v>
      </c>
      <c r="B98" s="21" t="s">
        <v>28</v>
      </c>
      <c r="C98" s="152"/>
      <c r="D98" s="36" t="s">
        <v>29</v>
      </c>
      <c r="E98" s="91"/>
      <c r="F98" s="93"/>
      <c r="G98" s="109"/>
      <c r="H98" s="92"/>
      <c r="I98" s="22">
        <v>307</v>
      </c>
      <c r="J98" s="23">
        <v>10974</v>
      </c>
      <c r="K98" s="24">
        <v>349</v>
      </c>
      <c r="L98" s="23">
        <v>12461</v>
      </c>
      <c r="M98" s="22">
        <v>377</v>
      </c>
      <c r="N98" s="25">
        <v>13452</v>
      </c>
      <c r="O98" s="13">
        <v>391</v>
      </c>
      <c r="P98" s="23">
        <v>13948</v>
      </c>
      <c r="Q98" s="12">
        <v>446</v>
      </c>
      <c r="R98" s="70">
        <v>14939</v>
      </c>
      <c r="S98" s="12">
        <v>432</v>
      </c>
      <c r="T98" s="17">
        <v>15434</v>
      </c>
      <c r="U98" s="70">
        <v>446</v>
      </c>
      <c r="V98" s="71">
        <v>15930</v>
      </c>
    </row>
    <row r="99" spans="1:22" ht="15.75" thickBot="1">
      <c r="A99" s="158"/>
      <c r="B99" s="64"/>
      <c r="C99" s="152"/>
      <c r="D99" s="62"/>
      <c r="E99" s="101" t="s">
        <v>30</v>
      </c>
      <c r="F99" s="103"/>
      <c r="G99" s="101" t="s">
        <v>31</v>
      </c>
      <c r="H99" s="102"/>
      <c r="I99" s="101" t="s">
        <v>32</v>
      </c>
      <c r="J99" s="102"/>
      <c r="K99" s="101" t="s">
        <v>30</v>
      </c>
      <c r="L99" s="104"/>
      <c r="M99" s="101" t="s">
        <v>32</v>
      </c>
      <c r="N99" s="102"/>
      <c r="O99" s="85" t="s">
        <v>33</v>
      </c>
      <c r="P99" s="86"/>
      <c r="Q99" s="85" t="s">
        <v>34</v>
      </c>
      <c r="R99" s="86"/>
      <c r="S99" s="85" t="s">
        <v>35</v>
      </c>
      <c r="T99" s="86"/>
      <c r="U99" s="83" t="s">
        <v>36</v>
      </c>
      <c r="V99" s="84"/>
    </row>
    <row r="100" spans="1:22" ht="15.75" thickBot="1">
      <c r="A100" s="149" t="s">
        <v>37</v>
      </c>
      <c r="B100" s="72">
        <v>35.71</v>
      </c>
      <c r="C100" s="152"/>
      <c r="D100" s="39"/>
      <c r="E100" s="95"/>
      <c r="F100" s="96"/>
      <c r="G100" s="95"/>
      <c r="H100" s="96"/>
      <c r="I100" s="95"/>
      <c r="J100" s="97"/>
      <c r="K100" s="110"/>
      <c r="L100" s="97"/>
      <c r="M100" s="95"/>
      <c r="N100" s="100"/>
      <c r="O100" s="97"/>
      <c r="P100" s="96"/>
      <c r="Q100" s="95"/>
      <c r="R100" s="97"/>
      <c r="S100" s="95"/>
      <c r="T100" s="96"/>
      <c r="U100" s="97"/>
      <c r="V100" s="100"/>
    </row>
    <row r="101" spans="1:22" ht="15.75">
      <c r="A101" s="151" t="s">
        <v>54</v>
      </c>
      <c r="B101" s="4"/>
      <c r="C101" s="5"/>
      <c r="D101" s="61" t="s">
        <v>10</v>
      </c>
      <c r="E101" s="31" t="s">
        <v>11</v>
      </c>
      <c r="F101" s="32" t="s">
        <v>12</v>
      </c>
      <c r="G101" s="33" t="s">
        <v>11</v>
      </c>
      <c r="H101" s="32" t="s">
        <v>12</v>
      </c>
      <c r="I101" s="33" t="s">
        <v>11</v>
      </c>
      <c r="J101" s="34" t="s">
        <v>12</v>
      </c>
      <c r="K101" s="31" t="s">
        <v>11</v>
      </c>
      <c r="L101" s="34" t="s">
        <v>12</v>
      </c>
      <c r="M101" s="33" t="s">
        <v>11</v>
      </c>
      <c r="N101" s="35" t="s">
        <v>12</v>
      </c>
      <c r="O101" s="34" t="s">
        <v>11</v>
      </c>
      <c r="P101" s="34" t="s">
        <v>12</v>
      </c>
      <c r="Q101" s="33" t="s">
        <v>11</v>
      </c>
      <c r="R101" s="34" t="s">
        <v>12</v>
      </c>
      <c r="S101" s="33" t="s">
        <v>11</v>
      </c>
      <c r="T101" s="32" t="s">
        <v>12</v>
      </c>
      <c r="U101" s="34" t="s">
        <v>11</v>
      </c>
      <c r="V101" s="35" t="s">
        <v>12</v>
      </c>
    </row>
    <row r="102" spans="1:22" ht="15">
      <c r="A102" s="155" t="s">
        <v>13</v>
      </c>
      <c r="B102" s="10" t="s">
        <v>50</v>
      </c>
      <c r="C102" s="152"/>
      <c r="D102" s="36" t="s">
        <v>15</v>
      </c>
      <c r="E102" s="87" t="s">
        <v>16</v>
      </c>
      <c r="F102" s="105"/>
      <c r="G102" s="107" t="s">
        <v>16</v>
      </c>
      <c r="H102" s="88"/>
      <c r="I102" s="12">
        <v>1444</v>
      </c>
      <c r="J102" s="13">
        <v>42480</v>
      </c>
      <c r="K102" s="14">
        <v>1709</v>
      </c>
      <c r="L102" s="13">
        <v>50268</v>
      </c>
      <c r="M102" s="15">
        <v>1886</v>
      </c>
      <c r="N102" s="16">
        <v>55460</v>
      </c>
      <c r="O102" s="13">
        <v>1974</v>
      </c>
      <c r="P102" s="17">
        <v>58056</v>
      </c>
      <c r="Q102" s="12">
        <v>2150</v>
      </c>
      <c r="R102" s="13">
        <v>63248</v>
      </c>
      <c r="S102" s="15">
        <v>2239</v>
      </c>
      <c r="T102" s="18">
        <v>65844</v>
      </c>
      <c r="U102" s="66">
        <v>2327</v>
      </c>
      <c r="V102" s="16">
        <v>68440</v>
      </c>
    </row>
    <row r="103" spans="1:22" ht="15">
      <c r="A103" s="155" t="s">
        <v>17</v>
      </c>
      <c r="B103" s="10" t="s">
        <v>51</v>
      </c>
      <c r="C103" s="152"/>
      <c r="D103" s="36" t="s">
        <v>19</v>
      </c>
      <c r="E103" s="89"/>
      <c r="F103" s="106"/>
      <c r="G103" s="108"/>
      <c r="H103" s="90"/>
      <c r="I103" s="12">
        <v>1143</v>
      </c>
      <c r="J103" s="13">
        <v>33630</v>
      </c>
      <c r="K103" s="14">
        <v>1348</v>
      </c>
      <c r="L103" s="13">
        <v>39648</v>
      </c>
      <c r="M103" s="15">
        <v>1484</v>
      </c>
      <c r="N103" s="16">
        <v>43660</v>
      </c>
      <c r="O103" s="13">
        <v>1553</v>
      </c>
      <c r="P103" s="17">
        <v>45666</v>
      </c>
      <c r="Q103" s="12">
        <v>1689</v>
      </c>
      <c r="R103" s="13">
        <v>49678</v>
      </c>
      <c r="S103" s="15">
        <v>1757</v>
      </c>
      <c r="T103" s="18">
        <v>51684</v>
      </c>
      <c r="U103" s="13">
        <v>1825</v>
      </c>
      <c r="V103" s="19">
        <v>53690</v>
      </c>
    </row>
    <row r="104" spans="1:22" ht="15">
      <c r="A104" s="155" t="s">
        <v>20</v>
      </c>
      <c r="B104" s="10" t="s">
        <v>21</v>
      </c>
      <c r="C104" s="152"/>
      <c r="D104" s="20" t="s">
        <v>22</v>
      </c>
      <c r="E104" s="89"/>
      <c r="F104" s="106"/>
      <c r="G104" s="108"/>
      <c r="H104" s="90"/>
      <c r="I104" s="12">
        <v>879</v>
      </c>
      <c r="J104" s="13">
        <v>25842</v>
      </c>
      <c r="K104" s="14">
        <v>1030</v>
      </c>
      <c r="L104" s="13">
        <v>30302</v>
      </c>
      <c r="M104" s="15">
        <v>1131</v>
      </c>
      <c r="N104" s="16">
        <v>33276</v>
      </c>
      <c r="O104" s="13">
        <v>1182</v>
      </c>
      <c r="P104" s="17">
        <v>34763</v>
      </c>
      <c r="Q104" s="12">
        <v>1283</v>
      </c>
      <c r="R104" s="13">
        <v>37736</v>
      </c>
      <c r="S104" s="15">
        <v>1334</v>
      </c>
      <c r="T104" s="18">
        <v>39223</v>
      </c>
      <c r="U104" s="67">
        <v>1384</v>
      </c>
      <c r="V104" s="68">
        <v>40710</v>
      </c>
    </row>
    <row r="105" spans="1:22" ht="15">
      <c r="A105" s="156"/>
      <c r="B105" s="10"/>
      <c r="C105" s="152"/>
      <c r="D105" s="20" t="s">
        <v>23</v>
      </c>
      <c r="E105" s="89"/>
      <c r="F105" s="106"/>
      <c r="G105" s="108"/>
      <c r="H105" s="90"/>
      <c r="I105" s="12">
        <v>614</v>
      </c>
      <c r="J105" s="13">
        <v>18054</v>
      </c>
      <c r="K105" s="14">
        <v>713</v>
      </c>
      <c r="L105" s="13">
        <v>20957</v>
      </c>
      <c r="M105" s="15">
        <v>778</v>
      </c>
      <c r="N105" s="16">
        <v>22892</v>
      </c>
      <c r="O105" s="13">
        <v>811</v>
      </c>
      <c r="P105" s="17">
        <v>23860</v>
      </c>
      <c r="Q105" s="12">
        <v>877</v>
      </c>
      <c r="R105" s="13">
        <v>25795</v>
      </c>
      <c r="S105" s="15">
        <v>910</v>
      </c>
      <c r="T105" s="18">
        <v>26762</v>
      </c>
      <c r="U105" s="13">
        <v>943</v>
      </c>
      <c r="V105" s="19">
        <v>27730</v>
      </c>
    </row>
    <row r="106" spans="1:22" ht="15">
      <c r="A106" s="156" t="s">
        <v>24</v>
      </c>
      <c r="B106" s="10" t="s">
        <v>52</v>
      </c>
      <c r="C106" s="152"/>
      <c r="D106" s="36" t="s">
        <v>26</v>
      </c>
      <c r="E106" s="89"/>
      <c r="F106" s="106"/>
      <c r="G106" s="108"/>
      <c r="H106" s="90"/>
      <c r="I106" s="12">
        <v>536</v>
      </c>
      <c r="J106" s="13">
        <v>15753</v>
      </c>
      <c r="K106" s="14">
        <v>619</v>
      </c>
      <c r="L106" s="13">
        <v>18196</v>
      </c>
      <c r="M106" s="15">
        <v>674</v>
      </c>
      <c r="N106" s="16">
        <v>19824</v>
      </c>
      <c r="O106" s="13">
        <v>702</v>
      </c>
      <c r="P106" s="17">
        <v>20638</v>
      </c>
      <c r="Q106" s="12">
        <v>757</v>
      </c>
      <c r="R106" s="13">
        <v>22676</v>
      </c>
      <c r="S106" s="15">
        <v>785</v>
      </c>
      <c r="T106" s="18">
        <v>23081</v>
      </c>
      <c r="U106" s="13">
        <v>812</v>
      </c>
      <c r="V106" s="19">
        <v>23895</v>
      </c>
    </row>
    <row r="107" spans="1:22" ht="15.75" thickBot="1">
      <c r="A107" s="159" t="s">
        <v>27</v>
      </c>
      <c r="B107" s="21" t="s">
        <v>28</v>
      </c>
      <c r="C107" s="152"/>
      <c r="D107" s="36" t="s">
        <v>29</v>
      </c>
      <c r="E107" s="91"/>
      <c r="F107" s="93"/>
      <c r="G107" s="109"/>
      <c r="H107" s="92"/>
      <c r="I107" s="22">
        <v>373</v>
      </c>
      <c r="J107" s="23">
        <v>10974</v>
      </c>
      <c r="K107" s="24">
        <v>424</v>
      </c>
      <c r="L107" s="23">
        <v>12461</v>
      </c>
      <c r="M107" s="22">
        <v>457</v>
      </c>
      <c r="N107" s="25">
        <v>13452</v>
      </c>
      <c r="O107" s="13">
        <v>474</v>
      </c>
      <c r="P107" s="17">
        <v>13948</v>
      </c>
      <c r="Q107" s="12">
        <v>508</v>
      </c>
      <c r="R107" s="13">
        <v>14939</v>
      </c>
      <c r="S107" s="12">
        <v>525</v>
      </c>
      <c r="T107" s="17">
        <v>15434</v>
      </c>
      <c r="U107" s="70">
        <v>542</v>
      </c>
      <c r="V107" s="71">
        <v>15930</v>
      </c>
    </row>
    <row r="108" spans="1:22" ht="15.75" thickBot="1">
      <c r="A108" s="158"/>
      <c r="B108" s="64" t="s">
        <v>1</v>
      </c>
      <c r="C108" s="152"/>
      <c r="D108" s="62"/>
      <c r="E108" s="101" t="s">
        <v>30</v>
      </c>
      <c r="F108" s="103"/>
      <c r="G108" s="101" t="s">
        <v>31</v>
      </c>
      <c r="H108" s="102"/>
      <c r="I108" s="101" t="s">
        <v>32</v>
      </c>
      <c r="J108" s="102"/>
      <c r="K108" s="101" t="s">
        <v>30</v>
      </c>
      <c r="L108" s="104"/>
      <c r="M108" s="101" t="s">
        <v>32</v>
      </c>
      <c r="N108" s="102"/>
      <c r="O108" s="85" t="s">
        <v>33</v>
      </c>
      <c r="P108" s="86"/>
      <c r="Q108" s="85" t="s">
        <v>34</v>
      </c>
      <c r="R108" s="86"/>
      <c r="S108" s="85" t="s">
        <v>35</v>
      </c>
      <c r="T108" s="86"/>
      <c r="U108" s="83" t="s">
        <v>36</v>
      </c>
      <c r="V108" s="84"/>
    </row>
    <row r="109" spans="1:22" ht="16.5" thickBot="1">
      <c r="A109" s="149" t="s">
        <v>37</v>
      </c>
      <c r="B109" s="28">
        <f>1/0.034</f>
        <v>29.41176470588235</v>
      </c>
      <c r="C109" s="152"/>
      <c r="D109" s="39"/>
      <c r="E109" s="95"/>
      <c r="F109" s="96"/>
      <c r="G109" s="95"/>
      <c r="H109" s="96"/>
      <c r="I109" s="95"/>
      <c r="J109" s="97"/>
      <c r="K109" s="110"/>
      <c r="L109" s="97"/>
      <c r="M109" s="95"/>
      <c r="N109" s="100"/>
      <c r="O109" s="97"/>
      <c r="P109" s="96"/>
      <c r="Q109" s="95"/>
      <c r="R109" s="97"/>
      <c r="S109" s="95"/>
      <c r="T109" s="96"/>
      <c r="U109" s="97"/>
      <c r="V109" s="100"/>
    </row>
    <row r="110" spans="1:22" ht="15.75">
      <c r="A110" s="151" t="s">
        <v>55</v>
      </c>
      <c r="B110" s="4"/>
      <c r="C110" s="5"/>
      <c r="D110" s="73" t="s">
        <v>10</v>
      </c>
      <c r="E110" s="31" t="s">
        <v>11</v>
      </c>
      <c r="F110" s="32" t="s">
        <v>12</v>
      </c>
      <c r="G110" s="33" t="s">
        <v>11</v>
      </c>
      <c r="H110" s="32" t="s">
        <v>12</v>
      </c>
      <c r="I110" s="33" t="s">
        <v>11</v>
      </c>
      <c r="J110" s="34" t="s">
        <v>12</v>
      </c>
      <c r="K110" s="31" t="s">
        <v>11</v>
      </c>
      <c r="L110" s="34" t="s">
        <v>12</v>
      </c>
      <c r="M110" s="33" t="s">
        <v>11</v>
      </c>
      <c r="N110" s="35" t="s">
        <v>12</v>
      </c>
      <c r="O110" s="34" t="s">
        <v>11</v>
      </c>
      <c r="P110" s="34" t="s">
        <v>12</v>
      </c>
      <c r="Q110" s="33" t="s">
        <v>11</v>
      </c>
      <c r="R110" s="34" t="s">
        <v>12</v>
      </c>
      <c r="S110" s="33" t="s">
        <v>11</v>
      </c>
      <c r="T110" s="32" t="s">
        <v>12</v>
      </c>
      <c r="U110" s="34" t="s">
        <v>11</v>
      </c>
      <c r="V110" s="35" t="s">
        <v>12</v>
      </c>
    </row>
    <row r="111" spans="1:22" ht="15">
      <c r="A111" s="146" t="s">
        <v>13</v>
      </c>
      <c r="B111" s="10" t="s">
        <v>14</v>
      </c>
      <c r="C111" s="152"/>
      <c r="D111" s="27" t="s">
        <v>15</v>
      </c>
      <c r="E111" s="87" t="s">
        <v>16</v>
      </c>
      <c r="F111" s="105"/>
      <c r="G111" s="107" t="s">
        <v>16</v>
      </c>
      <c r="H111" s="88"/>
      <c r="I111" s="12">
        <v>850</v>
      </c>
      <c r="J111" s="13">
        <v>42480</v>
      </c>
      <c r="K111" s="14">
        <v>1005</v>
      </c>
      <c r="L111" s="13">
        <v>50268</v>
      </c>
      <c r="M111" s="15">
        <v>1109</v>
      </c>
      <c r="N111" s="16">
        <v>55460</v>
      </c>
      <c r="O111" s="13">
        <v>1161</v>
      </c>
      <c r="P111" s="17">
        <v>58056</v>
      </c>
      <c r="Q111" s="12">
        <v>1265</v>
      </c>
      <c r="R111" s="13">
        <v>63248</v>
      </c>
      <c r="S111" s="15">
        <v>1317</v>
      </c>
      <c r="T111" s="18">
        <v>65844</v>
      </c>
      <c r="U111" s="13">
        <v>1369</v>
      </c>
      <c r="V111" s="74">
        <v>68440</v>
      </c>
    </row>
    <row r="112" spans="1:22" ht="15">
      <c r="A112" s="146" t="s">
        <v>17</v>
      </c>
      <c r="B112" s="10" t="s">
        <v>18</v>
      </c>
      <c r="C112" s="152"/>
      <c r="D112" s="27" t="s">
        <v>19</v>
      </c>
      <c r="E112" s="89"/>
      <c r="F112" s="106"/>
      <c r="G112" s="108"/>
      <c r="H112" s="90"/>
      <c r="I112" s="12">
        <v>673</v>
      </c>
      <c r="J112" s="13">
        <v>33630</v>
      </c>
      <c r="K112" s="14">
        <v>793</v>
      </c>
      <c r="L112" s="13">
        <v>39648</v>
      </c>
      <c r="M112" s="15">
        <v>873</v>
      </c>
      <c r="N112" s="16">
        <v>43660</v>
      </c>
      <c r="O112" s="13">
        <v>913</v>
      </c>
      <c r="P112" s="17">
        <v>45666</v>
      </c>
      <c r="Q112" s="12">
        <v>994</v>
      </c>
      <c r="R112" s="13">
        <v>49678</v>
      </c>
      <c r="S112" s="15">
        <v>1034</v>
      </c>
      <c r="T112" s="18">
        <v>51684</v>
      </c>
      <c r="U112" s="13">
        <v>1074</v>
      </c>
      <c r="V112" s="74">
        <v>53690</v>
      </c>
    </row>
    <row r="113" spans="1:22" ht="15">
      <c r="A113" s="148" t="s">
        <v>20</v>
      </c>
      <c r="B113" s="10" t="s">
        <v>21</v>
      </c>
      <c r="C113" s="152"/>
      <c r="D113" s="20" t="s">
        <v>22</v>
      </c>
      <c r="E113" s="89"/>
      <c r="F113" s="106"/>
      <c r="G113" s="108"/>
      <c r="H113" s="90"/>
      <c r="I113" s="12">
        <v>575</v>
      </c>
      <c r="J113" s="13">
        <v>28736</v>
      </c>
      <c r="K113" s="14">
        <v>676</v>
      </c>
      <c r="L113" s="13">
        <v>33807</v>
      </c>
      <c r="M113" s="15">
        <v>743</v>
      </c>
      <c r="N113" s="16">
        <v>37170</v>
      </c>
      <c r="O113" s="13">
        <v>777</v>
      </c>
      <c r="P113" s="17">
        <v>38852</v>
      </c>
      <c r="Q113" s="12">
        <v>844</v>
      </c>
      <c r="R113" s="13">
        <v>42215</v>
      </c>
      <c r="S113" s="15">
        <v>878</v>
      </c>
      <c r="T113" s="18">
        <v>43896</v>
      </c>
      <c r="U113" s="13">
        <v>912</v>
      </c>
      <c r="V113" s="74">
        <v>45578</v>
      </c>
    </row>
    <row r="114" spans="1:22" ht="15">
      <c r="A114" s="160"/>
      <c r="B114" s="75"/>
      <c r="C114" s="152"/>
      <c r="D114" s="20" t="s">
        <v>23</v>
      </c>
      <c r="E114" s="89"/>
      <c r="F114" s="106"/>
      <c r="G114" s="108"/>
      <c r="H114" s="90"/>
      <c r="I114" s="12">
        <v>478</v>
      </c>
      <c r="J114" s="13">
        <v>23895</v>
      </c>
      <c r="K114" s="14">
        <v>559</v>
      </c>
      <c r="L114" s="13">
        <v>27966</v>
      </c>
      <c r="M114" s="15">
        <v>614</v>
      </c>
      <c r="N114" s="16">
        <v>30680</v>
      </c>
      <c r="O114" s="13">
        <v>641</v>
      </c>
      <c r="P114" s="17">
        <v>32037</v>
      </c>
      <c r="Q114" s="12">
        <v>695</v>
      </c>
      <c r="R114" s="13">
        <v>34751</v>
      </c>
      <c r="S114" s="15">
        <v>722</v>
      </c>
      <c r="T114" s="18">
        <v>36108</v>
      </c>
      <c r="U114" s="13">
        <v>749</v>
      </c>
      <c r="V114" s="74">
        <v>37465</v>
      </c>
    </row>
    <row r="115" spans="1:22" ht="15">
      <c r="A115" s="161" t="s">
        <v>24</v>
      </c>
      <c r="B115" s="75" t="s">
        <v>56</v>
      </c>
      <c r="C115" s="152"/>
      <c r="D115" s="27" t="s">
        <v>26</v>
      </c>
      <c r="E115" s="89"/>
      <c r="F115" s="106"/>
      <c r="G115" s="108"/>
      <c r="H115" s="90"/>
      <c r="I115" s="12">
        <v>329</v>
      </c>
      <c r="J115" s="13">
        <v>16461</v>
      </c>
      <c r="K115" s="14">
        <v>381</v>
      </c>
      <c r="L115" s="13">
        <v>19045</v>
      </c>
      <c r="M115" s="15">
        <v>415</v>
      </c>
      <c r="N115" s="16">
        <v>20768</v>
      </c>
      <c r="O115" s="13">
        <v>433</v>
      </c>
      <c r="P115" s="17">
        <v>21629</v>
      </c>
      <c r="Q115" s="12">
        <v>467</v>
      </c>
      <c r="R115" s="13">
        <v>23352</v>
      </c>
      <c r="S115" s="15">
        <v>484</v>
      </c>
      <c r="T115" s="18">
        <v>24214</v>
      </c>
      <c r="U115" s="13">
        <v>502</v>
      </c>
      <c r="V115" s="74">
        <v>25075</v>
      </c>
    </row>
    <row r="116" spans="1:22" ht="15.75" thickBot="1">
      <c r="A116" s="162" t="s">
        <v>27</v>
      </c>
      <c r="B116" s="21" t="s">
        <v>28</v>
      </c>
      <c r="C116" s="152"/>
      <c r="D116" s="27" t="s">
        <v>29</v>
      </c>
      <c r="E116" s="91"/>
      <c r="F116" s="93"/>
      <c r="G116" s="109"/>
      <c r="H116" s="92"/>
      <c r="I116" s="22">
        <v>237</v>
      </c>
      <c r="J116" s="23">
        <v>11859</v>
      </c>
      <c r="K116" s="24">
        <v>270</v>
      </c>
      <c r="L116" s="23">
        <v>13523</v>
      </c>
      <c r="M116" s="22">
        <v>293</v>
      </c>
      <c r="N116" s="25">
        <v>14632</v>
      </c>
      <c r="O116" s="13">
        <v>304</v>
      </c>
      <c r="P116" s="17">
        <v>15187</v>
      </c>
      <c r="Q116" s="12">
        <v>326</v>
      </c>
      <c r="R116" s="13">
        <v>16296</v>
      </c>
      <c r="S116" s="22">
        <v>337</v>
      </c>
      <c r="T116" s="26">
        <v>16850</v>
      </c>
      <c r="U116" s="13">
        <v>348</v>
      </c>
      <c r="V116" s="74">
        <v>17405</v>
      </c>
    </row>
    <row r="117" spans="1:22" ht="15.75" thickBot="1">
      <c r="A117" s="163"/>
      <c r="B117" s="63"/>
      <c r="C117" s="152"/>
      <c r="D117" s="27"/>
      <c r="E117" s="101" t="s">
        <v>30</v>
      </c>
      <c r="F117" s="103"/>
      <c r="G117" s="101" t="s">
        <v>31</v>
      </c>
      <c r="H117" s="102"/>
      <c r="I117" s="101" t="s">
        <v>32</v>
      </c>
      <c r="J117" s="102"/>
      <c r="K117" s="101" t="s">
        <v>30</v>
      </c>
      <c r="L117" s="104"/>
      <c r="M117" s="101" t="s">
        <v>32</v>
      </c>
      <c r="N117" s="102"/>
      <c r="O117" s="85" t="s">
        <v>33</v>
      </c>
      <c r="P117" s="86"/>
      <c r="Q117" s="85" t="s">
        <v>34</v>
      </c>
      <c r="R117" s="86"/>
      <c r="S117" s="85" t="s">
        <v>35</v>
      </c>
      <c r="T117" s="86"/>
      <c r="U117" s="83" t="s">
        <v>36</v>
      </c>
      <c r="V117" s="84"/>
    </row>
    <row r="118" spans="1:22" ht="16.5" thickBot="1">
      <c r="A118" s="149" t="s">
        <v>37</v>
      </c>
      <c r="B118" s="28">
        <f>1/0.02</f>
        <v>50</v>
      </c>
      <c r="C118" s="153"/>
      <c r="D118" s="63" t="s">
        <v>1</v>
      </c>
      <c r="E118" s="95"/>
      <c r="F118" s="96"/>
      <c r="G118" s="95"/>
      <c r="H118" s="96"/>
      <c r="I118" s="95"/>
      <c r="J118" s="97"/>
      <c r="K118" s="98"/>
      <c r="L118" s="99"/>
      <c r="M118" s="95"/>
      <c r="N118" s="100"/>
      <c r="O118" s="97"/>
      <c r="P118" s="96"/>
      <c r="Q118" s="95"/>
      <c r="R118" s="97"/>
      <c r="S118" s="95"/>
      <c r="T118" s="96"/>
      <c r="U118" s="97"/>
      <c r="V118" s="100"/>
    </row>
    <row r="119" spans="1:22" ht="15.75">
      <c r="A119" s="151" t="s">
        <v>57</v>
      </c>
      <c r="B119" s="4"/>
      <c r="C119" s="5"/>
      <c r="D119" s="73" t="s">
        <v>10</v>
      </c>
      <c r="E119" s="31" t="s">
        <v>11</v>
      </c>
      <c r="F119" s="32" t="s">
        <v>12</v>
      </c>
      <c r="G119" s="33" t="s">
        <v>11</v>
      </c>
      <c r="H119" s="32" t="s">
        <v>12</v>
      </c>
      <c r="I119" s="33" t="s">
        <v>11</v>
      </c>
      <c r="J119" s="34" t="s">
        <v>12</v>
      </c>
      <c r="K119" s="31" t="s">
        <v>11</v>
      </c>
      <c r="L119" s="34" t="s">
        <v>12</v>
      </c>
      <c r="M119" s="33" t="s">
        <v>11</v>
      </c>
      <c r="N119" s="35" t="s">
        <v>12</v>
      </c>
      <c r="O119" s="34" t="s">
        <v>11</v>
      </c>
      <c r="P119" s="34" t="s">
        <v>12</v>
      </c>
      <c r="Q119" s="33" t="s">
        <v>11</v>
      </c>
      <c r="R119" s="34" t="s">
        <v>12</v>
      </c>
      <c r="S119" s="33" t="s">
        <v>11</v>
      </c>
      <c r="T119" s="32" t="s">
        <v>12</v>
      </c>
      <c r="U119" s="34" t="s">
        <v>11</v>
      </c>
      <c r="V119" s="35" t="s">
        <v>12</v>
      </c>
    </row>
    <row r="120" spans="1:22" ht="15">
      <c r="A120" s="146" t="s">
        <v>13</v>
      </c>
      <c r="B120" s="10" t="s">
        <v>14</v>
      </c>
      <c r="C120" s="152"/>
      <c r="D120" s="27" t="s">
        <v>15</v>
      </c>
      <c r="E120" s="87" t="s">
        <v>16</v>
      </c>
      <c r="F120" s="105"/>
      <c r="G120" s="107" t="s">
        <v>16</v>
      </c>
      <c r="H120" s="88"/>
      <c r="I120" s="12">
        <v>850</v>
      </c>
      <c r="J120" s="13">
        <v>42480</v>
      </c>
      <c r="K120" s="14">
        <v>1005</v>
      </c>
      <c r="L120" s="13">
        <v>50268</v>
      </c>
      <c r="M120" s="15">
        <v>1109</v>
      </c>
      <c r="N120" s="16">
        <v>55460</v>
      </c>
      <c r="O120" s="13">
        <v>1161</v>
      </c>
      <c r="P120" s="17">
        <v>58056</v>
      </c>
      <c r="Q120" s="12">
        <v>1265</v>
      </c>
      <c r="R120" s="13">
        <v>63248</v>
      </c>
      <c r="S120" s="15">
        <v>1317</v>
      </c>
      <c r="T120" s="18">
        <v>65844</v>
      </c>
      <c r="U120" s="13">
        <v>1369</v>
      </c>
      <c r="V120" s="74">
        <v>68440</v>
      </c>
    </row>
    <row r="121" spans="1:22" ht="15">
      <c r="A121" s="146" t="s">
        <v>17</v>
      </c>
      <c r="B121" s="10" t="s">
        <v>18</v>
      </c>
      <c r="C121" s="152"/>
      <c r="D121" s="27" t="s">
        <v>19</v>
      </c>
      <c r="E121" s="89"/>
      <c r="F121" s="106"/>
      <c r="G121" s="108"/>
      <c r="H121" s="90"/>
      <c r="I121" s="12">
        <v>673</v>
      </c>
      <c r="J121" s="13">
        <v>33630</v>
      </c>
      <c r="K121" s="14">
        <v>793</v>
      </c>
      <c r="L121" s="13">
        <v>39648</v>
      </c>
      <c r="M121" s="15">
        <v>873</v>
      </c>
      <c r="N121" s="16">
        <v>43660</v>
      </c>
      <c r="O121" s="13">
        <v>913</v>
      </c>
      <c r="P121" s="17">
        <v>45666</v>
      </c>
      <c r="Q121" s="12">
        <v>994</v>
      </c>
      <c r="R121" s="13">
        <v>49678</v>
      </c>
      <c r="S121" s="15">
        <v>1034</v>
      </c>
      <c r="T121" s="18">
        <v>51684</v>
      </c>
      <c r="U121" s="13">
        <v>1074</v>
      </c>
      <c r="V121" s="74">
        <v>53690</v>
      </c>
    </row>
    <row r="122" spans="1:22" ht="15">
      <c r="A122" s="148" t="s">
        <v>20</v>
      </c>
      <c r="B122" s="10" t="s">
        <v>21</v>
      </c>
      <c r="C122" s="152"/>
      <c r="D122" s="20" t="s">
        <v>22</v>
      </c>
      <c r="E122" s="89"/>
      <c r="F122" s="106"/>
      <c r="G122" s="108"/>
      <c r="H122" s="90"/>
      <c r="I122" s="12">
        <v>593</v>
      </c>
      <c r="J122" s="13">
        <v>29648</v>
      </c>
      <c r="K122" s="14">
        <v>697</v>
      </c>
      <c r="L122" s="13">
        <v>34869</v>
      </c>
      <c r="M122" s="15">
        <v>767</v>
      </c>
      <c r="N122" s="16">
        <v>38350</v>
      </c>
      <c r="O122" s="13">
        <v>802</v>
      </c>
      <c r="P122" s="17">
        <v>40091</v>
      </c>
      <c r="Q122" s="12">
        <v>871</v>
      </c>
      <c r="R122" s="13">
        <v>43572</v>
      </c>
      <c r="S122" s="15">
        <v>906</v>
      </c>
      <c r="T122" s="18">
        <v>45312</v>
      </c>
      <c r="U122" s="13">
        <v>941</v>
      </c>
      <c r="V122" s="74">
        <v>47053</v>
      </c>
    </row>
    <row r="123" spans="1:22" ht="15">
      <c r="A123" s="160"/>
      <c r="B123" s="75"/>
      <c r="C123" s="152"/>
      <c r="D123" s="20" t="s">
        <v>23</v>
      </c>
      <c r="E123" s="89"/>
      <c r="F123" s="106"/>
      <c r="G123" s="108"/>
      <c r="H123" s="90"/>
      <c r="I123" s="12">
        <v>513</v>
      </c>
      <c r="J123" s="13">
        <v>25665</v>
      </c>
      <c r="K123" s="14">
        <v>602</v>
      </c>
      <c r="L123" s="13">
        <v>30090</v>
      </c>
      <c r="M123" s="15">
        <v>661</v>
      </c>
      <c r="N123" s="16">
        <v>33040</v>
      </c>
      <c r="O123" s="13">
        <v>690</v>
      </c>
      <c r="P123" s="17">
        <v>34515</v>
      </c>
      <c r="Q123" s="12">
        <v>749</v>
      </c>
      <c r="R123" s="13">
        <v>37456</v>
      </c>
      <c r="S123" s="15">
        <v>779</v>
      </c>
      <c r="T123" s="18">
        <v>38940</v>
      </c>
      <c r="U123" s="13">
        <v>808</v>
      </c>
      <c r="V123" s="74">
        <v>40415</v>
      </c>
    </row>
    <row r="124" spans="1:22" ht="15">
      <c r="A124" s="161" t="s">
        <v>24</v>
      </c>
      <c r="B124" s="75" t="s">
        <v>56</v>
      </c>
      <c r="C124" s="152"/>
      <c r="D124" s="27" t="s">
        <v>26</v>
      </c>
      <c r="E124" s="89"/>
      <c r="F124" s="106"/>
      <c r="G124" s="108"/>
      <c r="H124" s="90"/>
      <c r="I124" s="12">
        <v>354</v>
      </c>
      <c r="J124" s="13">
        <v>17700</v>
      </c>
      <c r="K124" s="14">
        <v>411</v>
      </c>
      <c r="L124" s="13">
        <v>20532</v>
      </c>
      <c r="M124" s="15">
        <v>448</v>
      </c>
      <c r="N124" s="16">
        <v>22420</v>
      </c>
      <c r="O124" s="13">
        <v>467</v>
      </c>
      <c r="P124" s="17">
        <v>23364</v>
      </c>
      <c r="Q124" s="12">
        <v>505</v>
      </c>
      <c r="R124" s="13">
        <v>25252</v>
      </c>
      <c r="S124" s="15">
        <v>524</v>
      </c>
      <c r="T124" s="18">
        <v>26196</v>
      </c>
      <c r="U124" s="13">
        <v>543</v>
      </c>
      <c r="V124" s="74">
        <v>27140</v>
      </c>
    </row>
    <row r="125" spans="1:22" ht="15.75" thickBot="1">
      <c r="A125" s="162" t="s">
        <v>27</v>
      </c>
      <c r="B125" s="21" t="s">
        <v>28</v>
      </c>
      <c r="C125" s="152"/>
      <c r="D125" s="27" t="s">
        <v>29</v>
      </c>
      <c r="E125" s="91"/>
      <c r="F125" s="93"/>
      <c r="G125" s="109"/>
      <c r="H125" s="92"/>
      <c r="I125" s="22">
        <v>237</v>
      </c>
      <c r="J125" s="23">
        <v>11859</v>
      </c>
      <c r="K125" s="24">
        <v>270</v>
      </c>
      <c r="L125" s="23">
        <v>13523</v>
      </c>
      <c r="M125" s="22">
        <v>293</v>
      </c>
      <c r="N125" s="25">
        <v>14632</v>
      </c>
      <c r="O125" s="13">
        <v>304</v>
      </c>
      <c r="P125" s="17">
        <v>15187</v>
      </c>
      <c r="Q125" s="12">
        <v>326</v>
      </c>
      <c r="R125" s="13">
        <v>16296</v>
      </c>
      <c r="S125" s="22">
        <v>337</v>
      </c>
      <c r="T125" s="26">
        <v>16850</v>
      </c>
      <c r="U125" s="13">
        <v>348</v>
      </c>
      <c r="V125" s="74">
        <v>17405</v>
      </c>
    </row>
    <row r="126" spans="1:22" ht="15.75" thickBot="1">
      <c r="A126" s="163" t="s">
        <v>1</v>
      </c>
      <c r="B126" s="63"/>
      <c r="C126" s="152"/>
      <c r="D126" s="27"/>
      <c r="E126" s="101" t="s">
        <v>30</v>
      </c>
      <c r="F126" s="103"/>
      <c r="G126" s="101" t="s">
        <v>31</v>
      </c>
      <c r="H126" s="102"/>
      <c r="I126" s="101" t="s">
        <v>32</v>
      </c>
      <c r="J126" s="102"/>
      <c r="K126" s="101" t="s">
        <v>30</v>
      </c>
      <c r="L126" s="104"/>
      <c r="M126" s="101" t="s">
        <v>32</v>
      </c>
      <c r="N126" s="102"/>
      <c r="O126" s="85" t="s">
        <v>33</v>
      </c>
      <c r="P126" s="86"/>
      <c r="Q126" s="85" t="s">
        <v>34</v>
      </c>
      <c r="R126" s="86"/>
      <c r="S126" s="85" t="s">
        <v>35</v>
      </c>
      <c r="T126" s="86"/>
      <c r="U126" s="83" t="s">
        <v>36</v>
      </c>
      <c r="V126" s="84"/>
    </row>
    <row r="127" spans="1:22" ht="16.5" thickBot="1">
      <c r="A127" s="149" t="s">
        <v>37</v>
      </c>
      <c r="B127" s="28">
        <f>1/0.02</f>
        <v>50</v>
      </c>
      <c r="C127" s="153"/>
      <c r="D127" s="63" t="s">
        <v>1</v>
      </c>
      <c r="E127" s="95"/>
      <c r="F127" s="96"/>
      <c r="G127" s="95"/>
      <c r="H127" s="96"/>
      <c r="I127" s="95"/>
      <c r="J127" s="97"/>
      <c r="K127" s="98"/>
      <c r="L127" s="99"/>
      <c r="M127" s="95"/>
      <c r="N127" s="100"/>
      <c r="O127" s="97"/>
      <c r="P127" s="96"/>
      <c r="Q127" s="95"/>
      <c r="R127" s="97"/>
      <c r="S127" s="95"/>
      <c r="T127" s="96"/>
      <c r="U127" s="97"/>
      <c r="V127" s="100"/>
    </row>
    <row r="128" spans="1:22" ht="15.75">
      <c r="A128" s="151" t="s">
        <v>58</v>
      </c>
      <c r="B128" s="4"/>
      <c r="C128" s="5"/>
      <c r="D128" s="73" t="s">
        <v>10</v>
      </c>
      <c r="E128" s="31" t="s">
        <v>11</v>
      </c>
      <c r="F128" s="32" t="s">
        <v>12</v>
      </c>
      <c r="G128" s="33" t="s">
        <v>11</v>
      </c>
      <c r="H128" s="32" t="s">
        <v>12</v>
      </c>
      <c r="I128" s="33" t="s">
        <v>11</v>
      </c>
      <c r="J128" s="34" t="s">
        <v>12</v>
      </c>
      <c r="K128" s="31" t="s">
        <v>11</v>
      </c>
      <c r="L128" s="34" t="s">
        <v>12</v>
      </c>
      <c r="M128" s="33" t="s">
        <v>11</v>
      </c>
      <c r="N128" s="35" t="s">
        <v>12</v>
      </c>
      <c r="O128" s="34" t="s">
        <v>11</v>
      </c>
      <c r="P128" s="34" t="s">
        <v>12</v>
      </c>
      <c r="Q128" s="33" t="s">
        <v>11</v>
      </c>
      <c r="R128" s="34" t="s">
        <v>12</v>
      </c>
      <c r="S128" s="33" t="s">
        <v>11</v>
      </c>
      <c r="T128" s="32" t="s">
        <v>12</v>
      </c>
      <c r="U128" s="34" t="s">
        <v>11</v>
      </c>
      <c r="V128" s="35" t="s">
        <v>12</v>
      </c>
    </row>
    <row r="129" spans="1:22" ht="15">
      <c r="A129" s="146" t="s">
        <v>13</v>
      </c>
      <c r="B129" s="10" t="s">
        <v>14</v>
      </c>
      <c r="C129" s="152"/>
      <c r="D129" s="27" t="s">
        <v>15</v>
      </c>
      <c r="E129" s="87" t="s">
        <v>16</v>
      </c>
      <c r="F129" s="105"/>
      <c r="G129" s="107" t="s">
        <v>16</v>
      </c>
      <c r="H129" s="88"/>
      <c r="I129" s="12">
        <v>850</v>
      </c>
      <c r="J129" s="13">
        <v>42480</v>
      </c>
      <c r="K129" s="14">
        <v>1005</v>
      </c>
      <c r="L129" s="13">
        <v>50268</v>
      </c>
      <c r="M129" s="15">
        <v>1109</v>
      </c>
      <c r="N129" s="16">
        <v>55460</v>
      </c>
      <c r="O129" s="13">
        <v>1161</v>
      </c>
      <c r="P129" s="17">
        <v>58056</v>
      </c>
      <c r="Q129" s="12">
        <v>1265</v>
      </c>
      <c r="R129" s="13">
        <v>63248</v>
      </c>
      <c r="S129" s="15">
        <v>1317</v>
      </c>
      <c r="T129" s="18">
        <v>65844</v>
      </c>
      <c r="U129" s="13">
        <v>1369</v>
      </c>
      <c r="V129" s="74">
        <v>68440</v>
      </c>
    </row>
    <row r="130" spans="1:22" ht="15">
      <c r="A130" s="146" t="s">
        <v>17</v>
      </c>
      <c r="B130" s="10" t="s">
        <v>18</v>
      </c>
      <c r="C130" s="152"/>
      <c r="D130" s="27" t="s">
        <v>19</v>
      </c>
      <c r="E130" s="89"/>
      <c r="F130" s="106"/>
      <c r="G130" s="108"/>
      <c r="H130" s="90"/>
      <c r="I130" s="12">
        <v>673</v>
      </c>
      <c r="J130" s="13">
        <v>33630</v>
      </c>
      <c r="K130" s="14">
        <v>793</v>
      </c>
      <c r="L130" s="13">
        <v>39648</v>
      </c>
      <c r="M130" s="15">
        <v>873</v>
      </c>
      <c r="N130" s="16">
        <v>43660</v>
      </c>
      <c r="O130" s="13">
        <v>913</v>
      </c>
      <c r="P130" s="17">
        <v>45666</v>
      </c>
      <c r="Q130" s="12">
        <v>994</v>
      </c>
      <c r="R130" s="13">
        <v>49678</v>
      </c>
      <c r="S130" s="15">
        <v>1034</v>
      </c>
      <c r="T130" s="18">
        <v>51684</v>
      </c>
      <c r="U130" s="13">
        <v>1074</v>
      </c>
      <c r="V130" s="74">
        <v>53690</v>
      </c>
    </row>
    <row r="131" spans="1:22" ht="15">
      <c r="A131" s="148" t="s">
        <v>20</v>
      </c>
      <c r="B131" s="10" t="s">
        <v>21</v>
      </c>
      <c r="C131" s="152"/>
      <c r="D131" s="20" t="s">
        <v>22</v>
      </c>
      <c r="E131" s="89"/>
      <c r="F131" s="106"/>
      <c r="G131" s="108"/>
      <c r="H131" s="90"/>
      <c r="I131" s="12">
        <v>604</v>
      </c>
      <c r="J131" s="13">
        <v>30179</v>
      </c>
      <c r="K131" s="14">
        <v>710</v>
      </c>
      <c r="L131" s="13">
        <v>35506</v>
      </c>
      <c r="M131" s="15">
        <v>781</v>
      </c>
      <c r="N131" s="16">
        <v>39058</v>
      </c>
      <c r="O131" s="13">
        <v>817</v>
      </c>
      <c r="P131" s="17">
        <v>40834</v>
      </c>
      <c r="Q131" s="12">
        <v>888</v>
      </c>
      <c r="R131" s="13">
        <v>44386</v>
      </c>
      <c r="S131" s="15">
        <v>923</v>
      </c>
      <c r="T131" s="18">
        <v>46162</v>
      </c>
      <c r="U131" s="13">
        <v>941</v>
      </c>
      <c r="V131" s="74">
        <v>47053</v>
      </c>
    </row>
    <row r="132" spans="1:22" ht="15">
      <c r="A132" s="160"/>
      <c r="B132" s="75"/>
      <c r="C132" s="152"/>
      <c r="D132" s="20" t="s">
        <v>23</v>
      </c>
      <c r="E132" s="89"/>
      <c r="F132" s="106"/>
      <c r="G132" s="108"/>
      <c r="H132" s="90"/>
      <c r="I132" s="12">
        <v>535</v>
      </c>
      <c r="J132" s="13">
        <v>26727</v>
      </c>
      <c r="K132" s="14">
        <v>627</v>
      </c>
      <c r="L132" s="13">
        <v>31364</v>
      </c>
      <c r="M132" s="15">
        <v>689</v>
      </c>
      <c r="N132" s="16">
        <v>34456</v>
      </c>
      <c r="O132" s="13">
        <v>720</v>
      </c>
      <c r="P132" s="17">
        <v>36002</v>
      </c>
      <c r="Q132" s="12">
        <v>782</v>
      </c>
      <c r="R132" s="13">
        <v>39093</v>
      </c>
      <c r="S132" s="15">
        <v>813</v>
      </c>
      <c r="T132" s="18">
        <v>40639</v>
      </c>
      <c r="U132" s="13">
        <v>808</v>
      </c>
      <c r="V132" s="74">
        <v>40415</v>
      </c>
    </row>
    <row r="133" spans="1:22" ht="15">
      <c r="A133" s="161" t="s">
        <v>24</v>
      </c>
      <c r="B133" s="75" t="s">
        <v>56</v>
      </c>
      <c r="C133" s="152"/>
      <c r="D133" s="27" t="s">
        <v>26</v>
      </c>
      <c r="E133" s="89"/>
      <c r="F133" s="106"/>
      <c r="G133" s="108"/>
      <c r="H133" s="90"/>
      <c r="I133" s="12">
        <v>382</v>
      </c>
      <c r="J133" s="13">
        <v>19116</v>
      </c>
      <c r="K133" s="14">
        <v>445</v>
      </c>
      <c r="L133" s="13">
        <v>22231</v>
      </c>
      <c r="M133" s="15">
        <v>486</v>
      </c>
      <c r="N133" s="16">
        <v>24308</v>
      </c>
      <c r="O133" s="13">
        <v>507</v>
      </c>
      <c r="P133" s="17">
        <v>25346</v>
      </c>
      <c r="Q133" s="12">
        <v>548</v>
      </c>
      <c r="R133" s="13">
        <v>27423</v>
      </c>
      <c r="S133" s="15">
        <v>569</v>
      </c>
      <c r="T133" s="18">
        <v>28462</v>
      </c>
      <c r="U133" s="13">
        <v>543</v>
      </c>
      <c r="V133" s="74">
        <v>27140</v>
      </c>
    </row>
    <row r="134" spans="1:22" ht="15.75" thickBot="1">
      <c r="A134" s="162" t="s">
        <v>27</v>
      </c>
      <c r="B134" s="21" t="s">
        <v>28</v>
      </c>
      <c r="C134" s="152"/>
      <c r="D134" s="27" t="s">
        <v>29</v>
      </c>
      <c r="E134" s="91"/>
      <c r="F134" s="93"/>
      <c r="G134" s="109"/>
      <c r="H134" s="92"/>
      <c r="I134" s="22">
        <v>237</v>
      </c>
      <c r="J134" s="23">
        <v>11859</v>
      </c>
      <c r="K134" s="24">
        <v>270</v>
      </c>
      <c r="L134" s="23">
        <v>13523</v>
      </c>
      <c r="M134" s="22">
        <v>293</v>
      </c>
      <c r="N134" s="25">
        <v>14632</v>
      </c>
      <c r="O134" s="13">
        <v>304</v>
      </c>
      <c r="P134" s="17">
        <v>15187</v>
      </c>
      <c r="Q134" s="12">
        <v>326</v>
      </c>
      <c r="R134" s="13">
        <v>16296</v>
      </c>
      <c r="S134" s="22">
        <v>337</v>
      </c>
      <c r="T134" s="26">
        <v>16850</v>
      </c>
      <c r="U134" s="13">
        <v>348</v>
      </c>
      <c r="V134" s="74">
        <v>17405</v>
      </c>
    </row>
    <row r="135" spans="1:22" ht="15.75" thickBot="1">
      <c r="A135" s="163"/>
      <c r="B135" s="63"/>
      <c r="C135" s="152"/>
      <c r="D135" s="27"/>
      <c r="E135" s="101" t="s">
        <v>30</v>
      </c>
      <c r="F135" s="103"/>
      <c r="G135" s="101" t="s">
        <v>31</v>
      </c>
      <c r="H135" s="102"/>
      <c r="I135" s="101" t="s">
        <v>32</v>
      </c>
      <c r="J135" s="102"/>
      <c r="K135" s="101" t="s">
        <v>30</v>
      </c>
      <c r="L135" s="104"/>
      <c r="M135" s="101" t="s">
        <v>32</v>
      </c>
      <c r="N135" s="102"/>
      <c r="O135" s="85" t="s">
        <v>33</v>
      </c>
      <c r="P135" s="86"/>
      <c r="Q135" s="85" t="s">
        <v>34</v>
      </c>
      <c r="R135" s="86"/>
      <c r="S135" s="85" t="s">
        <v>35</v>
      </c>
      <c r="T135" s="86"/>
      <c r="U135" s="83" t="s">
        <v>36</v>
      </c>
      <c r="V135" s="84"/>
    </row>
    <row r="136" spans="1:22" ht="16.5" thickBot="1">
      <c r="A136" s="149" t="s">
        <v>37</v>
      </c>
      <c r="B136" s="28">
        <f>1/0.02</f>
        <v>50</v>
      </c>
      <c r="C136" s="153"/>
      <c r="D136" s="63" t="s">
        <v>1</v>
      </c>
      <c r="E136" s="95"/>
      <c r="F136" s="96"/>
      <c r="G136" s="95"/>
      <c r="H136" s="96"/>
      <c r="I136" s="95"/>
      <c r="J136" s="97"/>
      <c r="K136" s="98"/>
      <c r="L136" s="99"/>
      <c r="M136" s="95"/>
      <c r="N136" s="100"/>
      <c r="O136" s="97"/>
      <c r="P136" s="96"/>
      <c r="Q136" s="95"/>
      <c r="R136" s="97"/>
      <c r="S136" s="95"/>
      <c r="T136" s="96"/>
      <c r="U136" s="97"/>
      <c r="V136" s="100"/>
    </row>
    <row r="137" spans="1:22" ht="15.75">
      <c r="A137" s="151" t="s">
        <v>59</v>
      </c>
      <c r="B137" s="4"/>
      <c r="C137" s="5"/>
      <c r="D137" s="73" t="s">
        <v>10</v>
      </c>
      <c r="E137" s="31" t="s">
        <v>11</v>
      </c>
      <c r="F137" s="32" t="s">
        <v>12</v>
      </c>
      <c r="G137" s="33" t="s">
        <v>11</v>
      </c>
      <c r="H137" s="32" t="s">
        <v>12</v>
      </c>
      <c r="I137" s="33" t="s">
        <v>11</v>
      </c>
      <c r="J137" s="34" t="s">
        <v>12</v>
      </c>
      <c r="K137" s="31" t="s">
        <v>11</v>
      </c>
      <c r="L137" s="34" t="s">
        <v>12</v>
      </c>
      <c r="M137" s="33" t="s">
        <v>11</v>
      </c>
      <c r="N137" s="35" t="s">
        <v>12</v>
      </c>
      <c r="O137" s="34" t="s">
        <v>11</v>
      </c>
      <c r="P137" s="34" t="s">
        <v>12</v>
      </c>
      <c r="Q137" s="33" t="s">
        <v>11</v>
      </c>
      <c r="R137" s="34" t="s">
        <v>12</v>
      </c>
      <c r="S137" s="33" t="s">
        <v>11</v>
      </c>
      <c r="T137" s="32" t="s">
        <v>12</v>
      </c>
      <c r="U137" s="34" t="s">
        <v>11</v>
      </c>
      <c r="V137" s="35" t="s">
        <v>12</v>
      </c>
    </row>
    <row r="138" spans="1:22" ht="15">
      <c r="A138" s="146" t="s">
        <v>13</v>
      </c>
      <c r="B138" s="10" t="s">
        <v>14</v>
      </c>
      <c r="C138" s="152"/>
      <c r="D138" s="27" t="s">
        <v>15</v>
      </c>
      <c r="E138" s="87" t="s">
        <v>16</v>
      </c>
      <c r="F138" s="105"/>
      <c r="G138" s="107" t="s">
        <v>16</v>
      </c>
      <c r="H138" s="88"/>
      <c r="I138" s="54"/>
      <c r="J138" s="53"/>
      <c r="K138" s="51"/>
      <c r="L138" s="53"/>
      <c r="M138" s="54"/>
      <c r="N138" s="55"/>
      <c r="O138" s="53"/>
      <c r="P138" s="52"/>
      <c r="Q138" s="54"/>
      <c r="R138" s="53"/>
      <c r="S138" s="54"/>
      <c r="T138" s="52"/>
      <c r="U138" s="53"/>
      <c r="V138" s="55"/>
    </row>
    <row r="139" spans="1:22" ht="15">
      <c r="A139" s="146" t="s">
        <v>17</v>
      </c>
      <c r="B139" s="10" t="s">
        <v>18</v>
      </c>
      <c r="C139" s="152"/>
      <c r="D139" s="27" t="s">
        <v>19</v>
      </c>
      <c r="E139" s="89"/>
      <c r="F139" s="106"/>
      <c r="G139" s="108"/>
      <c r="H139" s="90"/>
      <c r="I139" s="54"/>
      <c r="J139" s="53"/>
      <c r="K139" s="51"/>
      <c r="L139" s="53"/>
      <c r="M139" s="54"/>
      <c r="N139" s="55"/>
      <c r="O139" s="53"/>
      <c r="P139" s="52"/>
      <c r="Q139" s="54"/>
      <c r="R139" s="53"/>
      <c r="S139" s="54"/>
      <c r="T139" s="52"/>
      <c r="U139" s="53"/>
      <c r="V139" s="55"/>
    </row>
    <row r="140" spans="1:22" ht="15">
      <c r="A140" s="148" t="s">
        <v>20</v>
      </c>
      <c r="B140" s="10" t="s">
        <v>21</v>
      </c>
      <c r="C140" s="152"/>
      <c r="D140" s="20" t="s">
        <v>22</v>
      </c>
      <c r="E140" s="89"/>
      <c r="F140" s="106"/>
      <c r="G140" s="108"/>
      <c r="H140" s="90"/>
      <c r="I140" s="54"/>
      <c r="J140" s="53"/>
      <c r="K140" s="51"/>
      <c r="L140" s="53"/>
      <c r="M140" s="54"/>
      <c r="N140" s="55"/>
      <c r="O140" s="53"/>
      <c r="P140" s="52"/>
      <c r="Q140" s="54" t="s">
        <v>1</v>
      </c>
      <c r="R140" s="53"/>
      <c r="S140" s="54"/>
      <c r="T140" s="52"/>
      <c r="U140" s="53"/>
      <c r="V140" s="55"/>
    </row>
    <row r="141" spans="1:22" ht="15">
      <c r="A141" s="160"/>
      <c r="B141" s="75"/>
      <c r="C141" s="152"/>
      <c r="D141" s="20" t="s">
        <v>23</v>
      </c>
      <c r="E141" s="89"/>
      <c r="F141" s="106"/>
      <c r="G141" s="108"/>
      <c r="H141" s="90"/>
      <c r="I141" s="54"/>
      <c r="J141" s="53"/>
      <c r="K141" s="51"/>
      <c r="L141" s="53"/>
      <c r="M141" s="54"/>
      <c r="N141" s="55"/>
      <c r="O141" s="53"/>
      <c r="P141" s="52"/>
      <c r="Q141" s="54"/>
      <c r="R141" s="53"/>
      <c r="S141" s="54"/>
      <c r="T141" s="52"/>
      <c r="U141" s="53"/>
      <c r="V141" s="55"/>
    </row>
    <row r="142" spans="1:22" ht="15">
      <c r="A142" s="161" t="s">
        <v>24</v>
      </c>
      <c r="B142" s="75" t="s">
        <v>56</v>
      </c>
      <c r="C142" s="152"/>
      <c r="D142" s="27" t="s">
        <v>26</v>
      </c>
      <c r="E142" s="89"/>
      <c r="F142" s="106"/>
      <c r="G142" s="108"/>
      <c r="H142" s="90"/>
      <c r="I142" s="76">
        <v>411</v>
      </c>
      <c r="J142" s="77">
        <v>20532</v>
      </c>
      <c r="K142" s="78">
        <v>479</v>
      </c>
      <c r="L142" s="77">
        <v>23930</v>
      </c>
      <c r="M142" s="79">
        <v>524</v>
      </c>
      <c r="N142" s="80">
        <v>26196</v>
      </c>
      <c r="O142" s="77">
        <v>620</v>
      </c>
      <c r="P142" s="81">
        <v>17700</v>
      </c>
      <c r="Q142" s="76">
        <v>547</v>
      </c>
      <c r="R142" s="77">
        <v>27329</v>
      </c>
      <c r="S142" s="76">
        <v>615</v>
      </c>
      <c r="T142" s="81">
        <v>30727</v>
      </c>
      <c r="U142" s="77">
        <v>637</v>
      </c>
      <c r="V142" s="82">
        <v>31860</v>
      </c>
    </row>
    <row r="143" spans="1:22" ht="15.75" thickBot="1">
      <c r="A143" s="162" t="s">
        <v>27</v>
      </c>
      <c r="B143" s="21" t="s">
        <v>28</v>
      </c>
      <c r="C143" s="152"/>
      <c r="D143" s="27" t="s">
        <v>29</v>
      </c>
      <c r="E143" s="91"/>
      <c r="F143" s="93"/>
      <c r="G143" s="109"/>
      <c r="H143" s="92"/>
      <c r="I143" s="59"/>
      <c r="J143" s="58"/>
      <c r="K143" s="56"/>
      <c r="L143" s="58"/>
      <c r="M143" s="59"/>
      <c r="N143" s="60"/>
      <c r="O143" s="58"/>
      <c r="P143" s="57"/>
      <c r="Q143" s="59"/>
      <c r="R143" s="58"/>
      <c r="S143" s="59"/>
      <c r="T143" s="57"/>
      <c r="U143" s="58"/>
      <c r="V143" s="60"/>
    </row>
    <row r="144" spans="1:22" ht="15.75" thickBot="1">
      <c r="A144" s="163"/>
      <c r="B144" s="63"/>
      <c r="C144" s="152"/>
      <c r="D144" s="27"/>
      <c r="E144" s="101" t="s">
        <v>30</v>
      </c>
      <c r="F144" s="103"/>
      <c r="G144" s="101" t="s">
        <v>31</v>
      </c>
      <c r="H144" s="102"/>
      <c r="I144" s="101" t="s">
        <v>32</v>
      </c>
      <c r="J144" s="102"/>
      <c r="K144" s="101" t="s">
        <v>30</v>
      </c>
      <c r="L144" s="104"/>
      <c r="M144" s="101" t="s">
        <v>32</v>
      </c>
      <c r="N144" s="102"/>
      <c r="O144" s="85" t="s">
        <v>33</v>
      </c>
      <c r="P144" s="86"/>
      <c r="Q144" s="85" t="s">
        <v>34</v>
      </c>
      <c r="R144" s="86"/>
      <c r="S144" s="85" t="s">
        <v>35</v>
      </c>
      <c r="T144" s="86"/>
      <c r="U144" s="83" t="s">
        <v>36</v>
      </c>
      <c r="V144" s="84"/>
    </row>
    <row r="145" spans="1:22" ht="16.5" thickBot="1">
      <c r="A145" s="164" t="s">
        <v>37</v>
      </c>
      <c r="B145" s="165">
        <f>1/0.02</f>
        <v>50</v>
      </c>
      <c r="C145" s="166"/>
      <c r="D145" s="167" t="s">
        <v>1</v>
      </c>
      <c r="E145" s="168"/>
      <c r="F145" s="169"/>
      <c r="G145" s="168"/>
      <c r="H145" s="169"/>
      <c r="I145" s="168"/>
      <c r="J145" s="112"/>
      <c r="K145" s="116"/>
      <c r="L145" s="115"/>
      <c r="M145" s="168"/>
      <c r="N145" s="123"/>
      <c r="O145" s="112"/>
      <c r="P145" s="169"/>
      <c r="Q145" s="168"/>
      <c r="R145" s="112"/>
      <c r="S145" s="168"/>
      <c r="T145" s="169"/>
      <c r="U145" s="112"/>
      <c r="V145" s="123"/>
    </row>
  </sheetData>
  <mergeCells count="303">
    <mergeCell ref="B8:O8"/>
    <mergeCell ref="A9:C9"/>
    <mergeCell ref="E9:V9"/>
    <mergeCell ref="A10:D10"/>
    <mergeCell ref="E10:J10"/>
    <mergeCell ref="K10:N10"/>
    <mergeCell ref="O10:V10"/>
    <mergeCell ref="E12:F17"/>
    <mergeCell ref="G12:H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E21:F26"/>
    <mergeCell ref="G21:H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E30:F35"/>
    <mergeCell ref="G30:H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E39:F44"/>
    <mergeCell ref="G39:H4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E48:F53"/>
    <mergeCell ref="G48:H53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E75:F80"/>
    <mergeCell ref="G75:H80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E84:F89"/>
    <mergeCell ref="G84:H89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E93:F98"/>
    <mergeCell ref="G93:H98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E102:F107"/>
    <mergeCell ref="G102:H107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U108:V108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E111:F116"/>
    <mergeCell ref="G111:H116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E120:F125"/>
    <mergeCell ref="G120:H125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E129:F134"/>
    <mergeCell ref="G129:H134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E138:F143"/>
    <mergeCell ref="G138:H143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</mergeCells>
  <hyperlinks>
    <hyperlink ref="A9" r:id="rId1" display="atlantis-1991@bk.ru"/>
  </hyperlinks>
  <printOptions/>
  <pageMargins left="0.75" right="0.75" top="1" bottom="1" header="0.5" footer="0.5"/>
  <pageSetup orientation="portrait" paperSize="9"/>
  <drawing r:id="rId4"/>
  <legacyDrawing r:id="rId3"/>
  <oleObjects>
    <oleObject progId="PBrush" shapeId="113762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Vesel</cp:lastModifiedBy>
  <dcterms:created xsi:type="dcterms:W3CDTF">1996-10-08T23:32:33Z</dcterms:created>
  <dcterms:modified xsi:type="dcterms:W3CDTF">2010-06-10T18:42:02Z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